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9320" windowHeight="9330" tabRatio="951" activeTab="15"/>
  </bookViews>
  <sheets>
    <sheet name="CROSS" sheetId="1" r:id="rId1"/>
    <sheet name="RASPORED" sheetId="2" r:id="rId2"/>
    <sheet name="1. KOLO" sheetId="3" r:id="rId3"/>
    <sheet name="2. KOLO" sheetId="4" r:id="rId4"/>
    <sheet name="3. KOLO" sheetId="5" r:id="rId5"/>
    <sheet name="4. KOLO" sheetId="6" r:id="rId6"/>
    <sheet name="5. KOLO" sheetId="7" r:id="rId7"/>
    <sheet name="6. KOLO" sheetId="8" r:id="rId8"/>
    <sheet name="7. KOLO" sheetId="9" r:id="rId9"/>
    <sheet name="8. KOLO" sheetId="10" r:id="rId10"/>
    <sheet name="9. KOLO" sheetId="11" state="hidden" r:id="rId11"/>
    <sheet name="10. KOLO" sheetId="12" state="hidden" r:id="rId12"/>
    <sheet name="11. KOLO" sheetId="13" state="hidden" r:id="rId13"/>
    <sheet name="12. KOLO" sheetId="14" state="hidden" r:id="rId14"/>
    <sheet name="REZULTATI" sheetId="15" r:id="rId15"/>
    <sheet name="RANG LISTA" sheetId="16" r:id="rId16"/>
  </sheets>
  <definedNames>
    <definedName name="_xlnm.Print_Area" localSheetId="2">'1. KOLO'!$A$1:$F$168</definedName>
    <definedName name="_xlnm.Print_Area" localSheetId="11">'10. KOLO'!$A$1:$F$126</definedName>
    <definedName name="_xlnm.Print_Area" localSheetId="13">'12. KOLO'!$A$1:$G$126</definedName>
    <definedName name="_xlnm.Print_Area" localSheetId="3">'2. KOLO'!$A$1:$F$159</definedName>
    <definedName name="_xlnm.Print_Area" localSheetId="4">'3. KOLO'!$A$1:$F$161</definedName>
    <definedName name="_xlnm.Print_Area" localSheetId="5">'4. KOLO'!$A$1:$F$161</definedName>
    <definedName name="_xlnm.Print_Area" localSheetId="0">'CROSS'!$A$1:$I$47</definedName>
    <definedName name="_xlnm.Print_Area" localSheetId="15">'RANG LISTA'!$A$1:$H$317</definedName>
    <definedName name="_xlnm.Print_Area" localSheetId="1">'RASPORED'!$A$1:$H$49</definedName>
    <definedName name="_xlnm.Print_Area" localSheetId="14">'REZULTATI'!$A$1:$O$323</definedName>
  </definedNames>
  <calcPr fullCalcOnLoad="1"/>
</workbook>
</file>

<file path=xl/sharedStrings.xml><?xml version="1.0" encoding="utf-8"?>
<sst xmlns="http://schemas.openxmlformats.org/spreadsheetml/2006/main" count="4385" uniqueCount="640">
  <si>
    <t>do 5 godina</t>
  </si>
  <si>
    <t>KOLO</t>
  </si>
  <si>
    <t>DATUM</t>
  </si>
  <si>
    <t>1.</t>
  </si>
  <si>
    <t>KATEGORIJA</t>
  </si>
  <si>
    <t>IME I PREZIME</t>
  </si>
  <si>
    <t>REZULTATI 1. KOLA CROSS LIGE PO KATEGORIJAMA</t>
  </si>
  <si>
    <t>100m</t>
  </si>
  <si>
    <t>GODIŠTE</t>
  </si>
  <si>
    <t>STARTNI BROJ</t>
  </si>
  <si>
    <t>VRIJEME</t>
  </si>
  <si>
    <t xml:space="preserve">POZICIJA </t>
  </si>
  <si>
    <t>BODOVI</t>
  </si>
  <si>
    <t>2.</t>
  </si>
  <si>
    <t>400m</t>
  </si>
  <si>
    <t>od 8 do 10 godina</t>
  </si>
  <si>
    <t>2001.</t>
  </si>
  <si>
    <t>3.</t>
  </si>
  <si>
    <t>4.</t>
  </si>
  <si>
    <t>5.</t>
  </si>
  <si>
    <t>2000m</t>
  </si>
  <si>
    <t>20 + godina</t>
  </si>
  <si>
    <t>4000m</t>
  </si>
  <si>
    <t>1974.</t>
  </si>
  <si>
    <t>1971.</t>
  </si>
  <si>
    <t>1962.</t>
  </si>
  <si>
    <t>1961.</t>
  </si>
  <si>
    <t>1957.</t>
  </si>
  <si>
    <t>REKREATIVCI</t>
  </si>
  <si>
    <t>1982.</t>
  </si>
  <si>
    <t>1970.</t>
  </si>
  <si>
    <t>DJEČACI</t>
  </si>
  <si>
    <t>DJEVOJČICE</t>
  </si>
  <si>
    <t>od 5 do 7 godina</t>
  </si>
  <si>
    <t>200m</t>
  </si>
  <si>
    <t>2004.</t>
  </si>
  <si>
    <t>od 11 do 15 godina</t>
  </si>
  <si>
    <t>800m</t>
  </si>
  <si>
    <t>1998.</t>
  </si>
  <si>
    <t>1999.</t>
  </si>
  <si>
    <t>MUŠKARCI</t>
  </si>
  <si>
    <t>ŽENE</t>
  </si>
  <si>
    <t>UKUPAN BROJ SUDIONIKA</t>
  </si>
  <si>
    <t>MUŠKO</t>
  </si>
  <si>
    <t>ŽENSKO</t>
  </si>
  <si>
    <t>12.</t>
  </si>
  <si>
    <t>11.</t>
  </si>
  <si>
    <t>8.</t>
  </si>
  <si>
    <t>9.</t>
  </si>
  <si>
    <t>10.</t>
  </si>
  <si>
    <t>6.</t>
  </si>
  <si>
    <t>7.</t>
  </si>
  <si>
    <t>REZULTATI 2. KOLA CROSS LIGE PO KATEGORIJAMA</t>
  </si>
  <si>
    <t>REZULTATI 3. KOLA CROSS LIGE PO KATEGORIJAMA</t>
  </si>
  <si>
    <t>REZULTATI 4. KOLA CROSS LIGE PO KATEGORIJAMA</t>
  </si>
  <si>
    <t>REZULTATI 5. KOLA CROSS LIGE PO KATEGORIJAMA</t>
  </si>
  <si>
    <t>REZULTATI 6. KOLA CROSS LIGE PO KATEGORIJAMA</t>
  </si>
  <si>
    <t>REZULTATI 7. KOLA CROSS LIGE PO KATEGORIJAMA</t>
  </si>
  <si>
    <t>REZULTATI 8. KOLA CROSS LIGE PO KATEGORIJAMA</t>
  </si>
  <si>
    <t>REZULTATI 9. KOLA CROSS LIGE PO KATEGORIJAMA</t>
  </si>
  <si>
    <t>REZULTATI 10. KOLA CROSS LIGE PO KATEGORIJAMA</t>
  </si>
  <si>
    <t>REZULTATI 11. KOLA CROSS LIGE PO KATEGORIJAMA</t>
  </si>
  <si>
    <t>REZULTATI 12. KOLA CROSS LIGE PO KATEGORIJAMA</t>
  </si>
  <si>
    <t>1. KOLO</t>
  </si>
  <si>
    <t>2. KOLO</t>
  </si>
  <si>
    <t>3. KOLO</t>
  </si>
  <si>
    <t>4. KOLO</t>
  </si>
  <si>
    <t>5. KOLO</t>
  </si>
  <si>
    <t>6. KOLO</t>
  </si>
  <si>
    <t>7. KOLO</t>
  </si>
  <si>
    <t>8. KOLO</t>
  </si>
  <si>
    <t>9. KOLO</t>
  </si>
  <si>
    <t>10. KOLO</t>
  </si>
  <si>
    <t>11. KOLO</t>
  </si>
  <si>
    <t>12. KOLO</t>
  </si>
  <si>
    <t>UKUPAN ZBROJ BODOVA</t>
  </si>
  <si>
    <t>od 16 do 19 godina</t>
  </si>
  <si>
    <t>UKUPAN BROJ SUDIONIKA  CROSS LIGE</t>
  </si>
  <si>
    <t xml:space="preserve">UKUPAN BROJ </t>
  </si>
  <si>
    <t>UKUPAN BROJ SUDIONIKA TIJEKOM SVIH 12 KOLA CROSS LIGE</t>
  </si>
  <si>
    <t>SVEUKUPAN BROJ</t>
  </si>
  <si>
    <t>STATUS NA BODOVNOJ LJESTVICI</t>
  </si>
  <si>
    <t>DEČKI</t>
  </si>
  <si>
    <t>DJEVOJKE</t>
  </si>
  <si>
    <t>KATEGORIJE:</t>
  </si>
  <si>
    <t>5 - 7 godina</t>
  </si>
  <si>
    <t>8 - 10 godina</t>
  </si>
  <si>
    <t>11 - 15 godina</t>
  </si>
  <si>
    <t>16 - 19 godina</t>
  </si>
  <si>
    <t>2007.</t>
  </si>
  <si>
    <t>2006.</t>
  </si>
  <si>
    <t>2000.</t>
  </si>
  <si>
    <t>1972.</t>
  </si>
  <si>
    <t>1969.</t>
  </si>
  <si>
    <t>UKUPNO</t>
  </si>
  <si>
    <t>2005.</t>
  </si>
  <si>
    <t>2002.</t>
  </si>
  <si>
    <t>1987.</t>
  </si>
  <si>
    <t>2003.</t>
  </si>
  <si>
    <t>1967.</t>
  </si>
  <si>
    <t>OBITELJSKA KATEGORIJA</t>
  </si>
  <si>
    <t>1997.</t>
  </si>
  <si>
    <t>OBITELJSKA</t>
  </si>
  <si>
    <t>OBITELJ</t>
  </si>
  <si>
    <t>7. CROSS LIGA</t>
  </si>
  <si>
    <t>LEPOGLAVA 2012.</t>
  </si>
  <si>
    <t>18.30h</t>
  </si>
  <si>
    <t>24. travanj2012.</t>
  </si>
  <si>
    <t>17. travanj 2012.</t>
  </si>
  <si>
    <t>08. svibanj 2012.</t>
  </si>
  <si>
    <t>01.svibanj 2012.</t>
  </si>
  <si>
    <t>15. svibanj 2012.</t>
  </si>
  <si>
    <t>22. svibanj 2012.</t>
  </si>
  <si>
    <t>29. svibanj 2012.</t>
  </si>
  <si>
    <t>05. lipanj 2012.</t>
  </si>
  <si>
    <t>28. kolovoz 2012.</t>
  </si>
  <si>
    <t>04. rujan 2012.</t>
  </si>
  <si>
    <t>11. rujan 2012.</t>
  </si>
  <si>
    <t>18. rujan 2012.</t>
  </si>
  <si>
    <t>1. DIO CROSS LIGE (ljetni dio)</t>
  </si>
  <si>
    <t>2. DIO CROSS LIGE (jesenski dio)</t>
  </si>
  <si>
    <t>David Funda</t>
  </si>
  <si>
    <t>00:23:82</t>
  </si>
  <si>
    <t>Nikola Friščić</t>
  </si>
  <si>
    <t>00:25:23</t>
  </si>
  <si>
    <t>Adriano Zagorac</t>
  </si>
  <si>
    <t>00:26:78</t>
  </si>
  <si>
    <t>Patrik Vučković</t>
  </si>
  <si>
    <t>00:30:05</t>
  </si>
  <si>
    <t>Dino Kovač</t>
  </si>
  <si>
    <t>00:42:84</t>
  </si>
  <si>
    <t>Ivan Erdec</t>
  </si>
  <si>
    <t>00:43:71</t>
  </si>
  <si>
    <t>00:45:46</t>
  </si>
  <si>
    <t>Leon Štefičar</t>
  </si>
  <si>
    <t>00:52:88</t>
  </si>
  <si>
    <t>Luka Petak</t>
  </si>
  <si>
    <t>00:55:53</t>
  </si>
  <si>
    <t>Ivan Božak</t>
  </si>
  <si>
    <t>Marko Pofuk</t>
  </si>
  <si>
    <t>Nika Geček</t>
  </si>
  <si>
    <t>00:45:93</t>
  </si>
  <si>
    <t>Laura Breški</t>
  </si>
  <si>
    <t>00:47:05</t>
  </si>
  <si>
    <t>Iva Pofuk</t>
  </si>
  <si>
    <t>00:47:85</t>
  </si>
  <si>
    <t>Željka Gunek</t>
  </si>
  <si>
    <t>00:49:07</t>
  </si>
  <si>
    <t>Larisa Bajsić</t>
  </si>
  <si>
    <t>00:50:03</t>
  </si>
  <si>
    <t>Mirela Zebec</t>
  </si>
  <si>
    <t>00:53:76</t>
  </si>
  <si>
    <t>Silvija Pofuk</t>
  </si>
  <si>
    <t>00:57:38</t>
  </si>
  <si>
    <t>Rea Dubovečak</t>
  </si>
  <si>
    <t>01:00:77</t>
  </si>
  <si>
    <t>01:05:26</t>
  </si>
  <si>
    <t>01:00:10</t>
  </si>
  <si>
    <t>Lorena Zagorac</t>
  </si>
  <si>
    <t>Ivana Šantalab</t>
  </si>
  <si>
    <t>01:32:22</t>
  </si>
  <si>
    <t>01:45:01</t>
  </si>
  <si>
    <t>Sara Ribić</t>
  </si>
  <si>
    <t>01:47:00</t>
  </si>
  <si>
    <t>Mia Ribić</t>
  </si>
  <si>
    <t>02:00:03</t>
  </si>
  <si>
    <t>01:58:64</t>
  </si>
  <si>
    <t>Leon-Louis Korn</t>
  </si>
  <si>
    <t>Filip Druško</t>
  </si>
  <si>
    <t>Zvonimir Jakop</t>
  </si>
  <si>
    <t>Matej Paska</t>
  </si>
  <si>
    <t>Kristijan Pofuk</t>
  </si>
  <si>
    <t>Antonio Funda</t>
  </si>
  <si>
    <t>Karlo Banić</t>
  </si>
  <si>
    <t>Valentin Mravlinčić</t>
  </si>
  <si>
    <t>Antonio Vrtar</t>
  </si>
  <si>
    <t>Bruno Bračko</t>
  </si>
  <si>
    <t>Leo Đurđević</t>
  </si>
  <si>
    <t>01:47:26</t>
  </si>
  <si>
    <t>01:41:59</t>
  </si>
  <si>
    <t>01:39:28</t>
  </si>
  <si>
    <t>01:36:79</t>
  </si>
  <si>
    <t>01:35:47</t>
  </si>
  <si>
    <t>01:33:28</t>
  </si>
  <si>
    <t>01:32:15</t>
  </si>
  <si>
    <t>01:25:56</t>
  </si>
  <si>
    <t>01:25:78</t>
  </si>
  <si>
    <t>Tanja Mravlinčić</t>
  </si>
  <si>
    <t>03:15:44</t>
  </si>
  <si>
    <t>Antonia Zagorac</t>
  </si>
  <si>
    <t>03:26:01</t>
  </si>
  <si>
    <t>Laura Gunek</t>
  </si>
  <si>
    <t>04:35:14</t>
  </si>
  <si>
    <t>David Paska</t>
  </si>
  <si>
    <t>02:38:27</t>
  </si>
  <si>
    <t>Karlo Zagrajski</t>
  </si>
  <si>
    <t>03:08:95</t>
  </si>
  <si>
    <t>Alen Šobak</t>
  </si>
  <si>
    <t>03:09:20</t>
  </si>
  <si>
    <t>Karlo Zidar</t>
  </si>
  <si>
    <t>03:58:01</t>
  </si>
  <si>
    <t>Davor Sabolić</t>
  </si>
  <si>
    <t>04:32:03</t>
  </si>
  <si>
    <t>Ivan Jakop</t>
  </si>
  <si>
    <t>07:46:94</t>
  </si>
  <si>
    <t>Barbara Posavec</t>
  </si>
  <si>
    <t>10:36:78</t>
  </si>
  <si>
    <t>Ivan Štefičar</t>
  </si>
  <si>
    <t>08:12:51</t>
  </si>
  <si>
    <t>Filip Loparić</t>
  </si>
  <si>
    <t>1986.</t>
  </si>
  <si>
    <t>08:12:86</t>
  </si>
  <si>
    <t>Jurica Putarek</t>
  </si>
  <si>
    <t>08:44:56</t>
  </si>
  <si>
    <t>Damir Banić</t>
  </si>
  <si>
    <t>10:25:19</t>
  </si>
  <si>
    <t>Nevenka Mudri</t>
  </si>
  <si>
    <t>1990.</t>
  </si>
  <si>
    <t>09:53:35</t>
  </si>
  <si>
    <t>Marina Jakop</t>
  </si>
  <si>
    <t>10:38:94</t>
  </si>
  <si>
    <t>Zvjezdana Pofuk</t>
  </si>
  <si>
    <t>1978.</t>
  </si>
  <si>
    <t>10:42:46</t>
  </si>
  <si>
    <t>Silvija Koščec</t>
  </si>
  <si>
    <t>10:51:83</t>
  </si>
  <si>
    <t>Zdenka Posavec</t>
  </si>
  <si>
    <t>1965.</t>
  </si>
  <si>
    <t>13:07:95</t>
  </si>
  <si>
    <t>Darko Petak</t>
  </si>
  <si>
    <t>15:32:25</t>
  </si>
  <si>
    <t>Josip Jakop</t>
  </si>
  <si>
    <t>15:41:62</t>
  </si>
  <si>
    <t>Slavko Murić</t>
  </si>
  <si>
    <t>15:42:43</t>
  </si>
  <si>
    <t>Stjepan Petak</t>
  </si>
  <si>
    <t>16:11:25</t>
  </si>
  <si>
    <t>Valent Dubovečak</t>
  </si>
  <si>
    <t>17:06:32</t>
  </si>
  <si>
    <t>Branko Dušak</t>
  </si>
  <si>
    <t>17:14:18</t>
  </si>
  <si>
    <t>Josip Dubovečak</t>
  </si>
  <si>
    <t>17:56:76</t>
  </si>
  <si>
    <t>Velimir Marčec</t>
  </si>
  <si>
    <t>1956.</t>
  </si>
  <si>
    <t>18:02:03</t>
  </si>
  <si>
    <t>OBITELJ FUNDA</t>
  </si>
  <si>
    <t>OBITELJ ZAGORAC</t>
  </si>
  <si>
    <t>OBITELJ ŠTEFIČAR</t>
  </si>
  <si>
    <t>OBITELJ PETAK</t>
  </si>
  <si>
    <t>OBITELJ GUNEK</t>
  </si>
  <si>
    <t>OBITELJ DUBOVEČAK</t>
  </si>
  <si>
    <t>OBITELJ PASKA</t>
  </si>
  <si>
    <t>OBITELJ BANIĆ</t>
  </si>
  <si>
    <t>OBITELJ MRAVLINČIĆ</t>
  </si>
  <si>
    <t>OBITELJ RIBIĆ</t>
  </si>
  <si>
    <t>OBITELJ POSAVEC</t>
  </si>
  <si>
    <t>OBITELJ JAKOP</t>
  </si>
  <si>
    <t>REZULTATI SVIH KOLA 7. CROSS LIGE PO KATEGORIJAMA</t>
  </si>
  <si>
    <t>RANG LISTA SVIH NATJECATELJA 7. CROSS LIGE PO KATEGORIJAMA</t>
  </si>
  <si>
    <t>13.</t>
  </si>
  <si>
    <t xml:space="preserve">OBITELJ POFUK </t>
  </si>
  <si>
    <t>OBITELJ POFUK ZVJEZDANE</t>
  </si>
  <si>
    <t>-</t>
  </si>
  <si>
    <t>14.</t>
  </si>
  <si>
    <t>David Mađar</t>
  </si>
  <si>
    <t>2009.</t>
  </si>
  <si>
    <t>00:25:91</t>
  </si>
  <si>
    <t>00:26:39</t>
  </si>
  <si>
    <t>00:34:29</t>
  </si>
  <si>
    <t>00:37:47</t>
  </si>
  <si>
    <t>Darko Breški</t>
  </si>
  <si>
    <t>Blaženka Ratkaj</t>
  </si>
  <si>
    <t>00:43:21</t>
  </si>
  <si>
    <t>00:43:62</t>
  </si>
  <si>
    <t>00:44:99</t>
  </si>
  <si>
    <t>00:47:73</t>
  </si>
  <si>
    <t>00:49:03</t>
  </si>
  <si>
    <t>00:51:97</t>
  </si>
  <si>
    <t>00:52:52</t>
  </si>
  <si>
    <t>00:53:11</t>
  </si>
  <si>
    <t>00:54:19</t>
  </si>
  <si>
    <t>00:54:73</t>
  </si>
  <si>
    <t>00:55:14</t>
  </si>
  <si>
    <t>00:58:93</t>
  </si>
  <si>
    <t>01:08:31</t>
  </si>
  <si>
    <t>Valentino Bobek</t>
  </si>
  <si>
    <t>Dino Loparić</t>
  </si>
  <si>
    <t>01:27:36</t>
  </si>
  <si>
    <t>01:30:95</t>
  </si>
  <si>
    <t>01:35:25</t>
  </si>
  <si>
    <t>01:36:18</t>
  </si>
  <si>
    <t>01:47:31</t>
  </si>
  <si>
    <t>01:37:61</t>
  </si>
  <si>
    <t>01:44:42</t>
  </si>
  <si>
    <t>01:44:78</t>
  </si>
  <si>
    <t>01:52:43</t>
  </si>
  <si>
    <t>01:57:35</t>
  </si>
  <si>
    <t>Ivana Zagrajski</t>
  </si>
  <si>
    <t>Karlo Bobek</t>
  </si>
  <si>
    <t>Kristina Benčina</t>
  </si>
  <si>
    <t>02:50:16</t>
  </si>
  <si>
    <t>03:32:19</t>
  </si>
  <si>
    <t>03:40:61</t>
  </si>
  <si>
    <t>04:29:06</t>
  </si>
  <si>
    <t>03:40:32</t>
  </si>
  <si>
    <t>03:59:46</t>
  </si>
  <si>
    <t>04:31:26</t>
  </si>
  <si>
    <t>10:12:41</t>
  </si>
  <si>
    <t>Mario Gašparov</t>
  </si>
  <si>
    <t>1993.</t>
  </si>
  <si>
    <t>Dražen Oršoš</t>
  </si>
  <si>
    <t>Dražen Balog</t>
  </si>
  <si>
    <t>Božidar Gubić</t>
  </si>
  <si>
    <t>1995.</t>
  </si>
  <si>
    <t>Matija Cikač</t>
  </si>
  <si>
    <t>1996.</t>
  </si>
  <si>
    <t>07:41:49</t>
  </si>
  <si>
    <t>08:32:07</t>
  </si>
  <si>
    <t>09:27:51</t>
  </si>
  <si>
    <t>08:50:21</t>
  </si>
  <si>
    <t>09:27:92</t>
  </si>
  <si>
    <t>11:03:37</t>
  </si>
  <si>
    <t>08:46:96</t>
  </si>
  <si>
    <t>Emil Zagorac</t>
  </si>
  <si>
    <t>09:58:39</t>
  </si>
  <si>
    <t>11:26:10</t>
  </si>
  <si>
    <t>15:38:88</t>
  </si>
  <si>
    <t>15:57:52</t>
  </si>
  <si>
    <t>16:00:79</t>
  </si>
  <si>
    <t>18:22:38</t>
  </si>
  <si>
    <t>OBITELJ BREŠKI</t>
  </si>
  <si>
    <t>OBITELJ BOBEK</t>
  </si>
  <si>
    <t>OBITELJ ZAGRAJSKI</t>
  </si>
  <si>
    <t>15.</t>
  </si>
  <si>
    <t>16.</t>
  </si>
  <si>
    <t>00:21:40</t>
  </si>
  <si>
    <t>00:22:64</t>
  </si>
  <si>
    <t>00:27:60</t>
  </si>
  <si>
    <t>Marko Bratković</t>
  </si>
  <si>
    <t>00:43:01</t>
  </si>
  <si>
    <t>00:43:83</t>
  </si>
  <si>
    <t>00:45:04</t>
  </si>
  <si>
    <t>Adam Bajsić</t>
  </si>
  <si>
    <t>00:52:17</t>
  </si>
  <si>
    <t>00:54:24</t>
  </si>
  <si>
    <t>00:54:63</t>
  </si>
  <si>
    <t>00:55:00</t>
  </si>
  <si>
    <t>00:44:17</t>
  </si>
  <si>
    <t>00:46:39</t>
  </si>
  <si>
    <t>00:47:08</t>
  </si>
  <si>
    <t>00:48:43</t>
  </si>
  <si>
    <t>00:49:85</t>
  </si>
  <si>
    <t>00:50:72</t>
  </si>
  <si>
    <t>00:51:29</t>
  </si>
  <si>
    <t>01:20:62</t>
  </si>
  <si>
    <t>01:21:86</t>
  </si>
  <si>
    <t>01:23:56</t>
  </si>
  <si>
    <t>01:27:69</t>
  </si>
  <si>
    <t>01:28:70</t>
  </si>
  <si>
    <t>01:29:15</t>
  </si>
  <si>
    <t>01:29:46</t>
  </si>
  <si>
    <t>01:35:94</t>
  </si>
  <si>
    <t>01:49:76</t>
  </si>
  <si>
    <t>01:40:39</t>
  </si>
  <si>
    <t>02:34:33</t>
  </si>
  <si>
    <t>02:59:98</t>
  </si>
  <si>
    <t>Mario Bačak</t>
  </si>
  <si>
    <t>03:20:09</t>
  </si>
  <si>
    <t>03:24:25</t>
  </si>
  <si>
    <t>04:19:11</t>
  </si>
  <si>
    <t>Tin Dubovečak</t>
  </si>
  <si>
    <t>04:21:49</t>
  </si>
  <si>
    <t>03:14:44</t>
  </si>
  <si>
    <t>04:11:33</t>
  </si>
  <si>
    <t>04:15:98</t>
  </si>
  <si>
    <t>07:36:64</t>
  </si>
  <si>
    <t>10:28:79</t>
  </si>
  <si>
    <t>16:08:05</t>
  </si>
  <si>
    <t>16:23:70</t>
  </si>
  <si>
    <t>Stjepan Dubovečak</t>
  </si>
  <si>
    <t>17:48:28</t>
  </si>
  <si>
    <t>18:24:73</t>
  </si>
  <si>
    <t>Marko Vrtar</t>
  </si>
  <si>
    <t>1985.</t>
  </si>
  <si>
    <t>07:27:00</t>
  </si>
  <si>
    <t>07:57:77</t>
  </si>
  <si>
    <t>11:17:35</t>
  </si>
  <si>
    <t>11:18:01</t>
  </si>
  <si>
    <t>13:05:38</t>
  </si>
  <si>
    <t>Nadica Bajsić</t>
  </si>
  <si>
    <t>1973.</t>
  </si>
  <si>
    <t>OBITELJ BAJSIĆ</t>
  </si>
  <si>
    <t>18.</t>
  </si>
  <si>
    <t>00:24:23</t>
  </si>
  <si>
    <t>00:25:74</t>
  </si>
  <si>
    <t>00:26:08</t>
  </si>
  <si>
    <t>00:31:48</t>
  </si>
  <si>
    <t>Erik Cujzek</t>
  </si>
  <si>
    <t>00:42:32</t>
  </si>
  <si>
    <t>00:42:53</t>
  </si>
  <si>
    <t>00:43:40</t>
  </si>
  <si>
    <t>00:53:19</t>
  </si>
  <si>
    <t>00:55:61</t>
  </si>
  <si>
    <t>00:58:09</t>
  </si>
  <si>
    <t>00:58:58</t>
  </si>
  <si>
    <t>00:45:70</t>
  </si>
  <si>
    <t>00:46:35</t>
  </si>
  <si>
    <t>00:48:60</t>
  </si>
  <si>
    <t>00:49:47</t>
  </si>
  <si>
    <t>00:50:35</t>
  </si>
  <si>
    <t>00:51:25</t>
  </si>
  <si>
    <t>Leon Cujzek</t>
  </si>
  <si>
    <t>01:20:80</t>
  </si>
  <si>
    <t>01:22:96</t>
  </si>
  <si>
    <t>01:24:87</t>
  </si>
  <si>
    <t>01:58:03</t>
  </si>
  <si>
    <t>02:14:43</t>
  </si>
  <si>
    <t>02:22:13</t>
  </si>
  <si>
    <t>Tara Žulić</t>
  </si>
  <si>
    <t>Marija Pašalić</t>
  </si>
  <si>
    <t>01:29:73</t>
  </si>
  <si>
    <t>01:43:13</t>
  </si>
  <si>
    <t>01:44:93</t>
  </si>
  <si>
    <t>01:53:10</t>
  </si>
  <si>
    <t>02:48:10</t>
  </si>
  <si>
    <t>03:17:14</t>
  </si>
  <si>
    <t>03:23:28</t>
  </si>
  <si>
    <t>03:18:78</t>
  </si>
  <si>
    <t>03:20:55</t>
  </si>
  <si>
    <t>04:13:31</t>
  </si>
  <si>
    <t>07:35:37</t>
  </si>
  <si>
    <t>Ivan Borovečki</t>
  </si>
  <si>
    <t>10:24:66</t>
  </si>
  <si>
    <t>10:33:41</t>
  </si>
  <si>
    <t>11:12:74</t>
  </si>
  <si>
    <t>11:17:86</t>
  </si>
  <si>
    <t>11:20:98</t>
  </si>
  <si>
    <t>Siniša Kovač</t>
  </si>
  <si>
    <t>Igor Posavec</t>
  </si>
  <si>
    <t>Matija Žulić</t>
  </si>
  <si>
    <t>15:40:71</t>
  </si>
  <si>
    <t>16:06:51</t>
  </si>
  <si>
    <t>16:08:08</t>
  </si>
  <si>
    <t>16:39:64</t>
  </si>
  <si>
    <t>16:40:53</t>
  </si>
  <si>
    <t>16:44:58</t>
  </si>
  <si>
    <t>18:46:08</t>
  </si>
  <si>
    <t>19:13:45</t>
  </si>
  <si>
    <t>OBITELJ KOVAČ</t>
  </si>
  <si>
    <t>OBITELJ ŽULIĆ</t>
  </si>
  <si>
    <t>OBITELJ CUJZEK</t>
  </si>
  <si>
    <t>19.</t>
  </si>
  <si>
    <t>20.</t>
  </si>
  <si>
    <t>21.</t>
  </si>
  <si>
    <t>00:22:39</t>
  </si>
  <si>
    <t>00:24:04</t>
  </si>
  <si>
    <t>00:26:73</t>
  </si>
  <si>
    <t>00:30:61</t>
  </si>
  <si>
    <t>Mihael Štefanek</t>
  </si>
  <si>
    <t>00:43:06</t>
  </si>
  <si>
    <t>00:44:44</t>
  </si>
  <si>
    <t>00:45:95</t>
  </si>
  <si>
    <t>00:52:93</t>
  </si>
  <si>
    <t>00:53:93</t>
  </si>
  <si>
    <t>00:54:44</t>
  </si>
  <si>
    <t>00:47:84</t>
  </si>
  <si>
    <t>00:48:66</t>
  </si>
  <si>
    <t>00:49:36</t>
  </si>
  <si>
    <t>00:49:59</t>
  </si>
  <si>
    <t>00:52:58</t>
  </si>
  <si>
    <t>00:48:45</t>
  </si>
  <si>
    <t>00:48:98</t>
  </si>
  <si>
    <t>01:20:66</t>
  </si>
  <si>
    <t>01:21:40</t>
  </si>
  <si>
    <t>01:23:31</t>
  </si>
  <si>
    <t>01:23:83</t>
  </si>
  <si>
    <t>01:31:08</t>
  </si>
  <si>
    <t>01:35:61</t>
  </si>
  <si>
    <t>01:41:57</t>
  </si>
  <si>
    <t>01:59:54</t>
  </si>
  <si>
    <t>02:11:37</t>
  </si>
  <si>
    <t>01:28:12</t>
  </si>
  <si>
    <t>01:37:80</t>
  </si>
  <si>
    <t>01:41:93</t>
  </si>
  <si>
    <t>01:42:94</t>
  </si>
  <si>
    <t>02:39:34</t>
  </si>
  <si>
    <t>03:06:60</t>
  </si>
  <si>
    <t>03:15:88</t>
  </si>
  <si>
    <t>03:24:92</t>
  </si>
  <si>
    <t>03:57:63</t>
  </si>
  <si>
    <t>03:32:17</t>
  </si>
  <si>
    <t>03:45:14</t>
  </si>
  <si>
    <t>03:58:00</t>
  </si>
  <si>
    <t>07:31:06</t>
  </si>
  <si>
    <t>10:59:78</t>
  </si>
  <si>
    <t>07:52:62</t>
  </si>
  <si>
    <t>11:22:53</t>
  </si>
  <si>
    <t>11:26:59</t>
  </si>
  <si>
    <t>11:33:09</t>
  </si>
  <si>
    <t>Drago Jagetić</t>
  </si>
  <si>
    <t>1953.</t>
  </si>
  <si>
    <t>15:30:75</t>
  </si>
  <si>
    <t>15:53:06</t>
  </si>
  <si>
    <t>15:55:87</t>
  </si>
  <si>
    <t>16:45:43</t>
  </si>
  <si>
    <t>16:47:36</t>
  </si>
  <si>
    <t>17:51:43</t>
  </si>
  <si>
    <t>18:03:71</t>
  </si>
  <si>
    <t>18:28:40</t>
  </si>
  <si>
    <t>18:44:37</t>
  </si>
  <si>
    <t>19:57:84</t>
  </si>
  <si>
    <t>17.</t>
  </si>
  <si>
    <t>00:22:95</t>
  </si>
  <si>
    <t>00:24:37</t>
  </si>
  <si>
    <t>00:30:56</t>
  </si>
  <si>
    <t>00:44:56</t>
  </si>
  <si>
    <t>00:50:84</t>
  </si>
  <si>
    <t>00:53:79</t>
  </si>
  <si>
    <t>00:58:33</t>
  </si>
  <si>
    <t>00:45:42</t>
  </si>
  <si>
    <t>00:59:58</t>
  </si>
  <si>
    <t>00:47:04</t>
  </si>
  <si>
    <t>00:50:47</t>
  </si>
  <si>
    <t>00:46:43</t>
  </si>
  <si>
    <t>00:53:01</t>
  </si>
  <si>
    <t>01:22:58</t>
  </si>
  <si>
    <t>01:24:73</t>
  </si>
  <si>
    <t>01:28:34</t>
  </si>
  <si>
    <t>01:22:19</t>
  </si>
  <si>
    <t>01:28:82</t>
  </si>
  <si>
    <t>01:35:28</t>
  </si>
  <si>
    <t>01:44:67</t>
  </si>
  <si>
    <t>Marko Veseljak</t>
  </si>
  <si>
    <t>03:45:70</t>
  </si>
  <si>
    <t>03:36:81</t>
  </si>
  <si>
    <t>03:26:00</t>
  </si>
  <si>
    <t>03:27:42</t>
  </si>
  <si>
    <t>07:43:12</t>
  </si>
  <si>
    <t>08:09:53</t>
  </si>
  <si>
    <t>12:22:20</t>
  </si>
  <si>
    <t>12:22:42</t>
  </si>
  <si>
    <t>z</t>
  </si>
  <si>
    <t>00:22:99</t>
  </si>
  <si>
    <t>00:25:14</t>
  </si>
  <si>
    <t>00:29:49</t>
  </si>
  <si>
    <t>00:33:76</t>
  </si>
  <si>
    <t>00:41:95</t>
  </si>
  <si>
    <t>00:46:17</t>
  </si>
  <si>
    <t>00:49:88</t>
  </si>
  <si>
    <t>00:53:24</t>
  </si>
  <si>
    <t>00:41:74</t>
  </si>
  <si>
    <t>00:51:42</t>
  </si>
  <si>
    <t>00:55:06</t>
  </si>
  <si>
    <t>00:45:55</t>
  </si>
  <si>
    <t>00:47:37</t>
  </si>
  <si>
    <t>00:45:00</t>
  </si>
  <si>
    <t>00:46:26</t>
  </si>
  <si>
    <t>00:48:50</t>
  </si>
  <si>
    <t>00:47:13</t>
  </si>
  <si>
    <t>01:18:74</t>
  </si>
  <si>
    <t>01:21:59</t>
  </si>
  <si>
    <t>01:22:07</t>
  </si>
  <si>
    <t>01:18:40</t>
  </si>
  <si>
    <t>01:26:35</t>
  </si>
  <si>
    <t>01:27:49</t>
  </si>
  <si>
    <t>01:40:95</t>
  </si>
  <si>
    <t>01:54:11</t>
  </si>
  <si>
    <t>01:52:70</t>
  </si>
  <si>
    <t>01:32:04</t>
  </si>
  <si>
    <t>01:35:40</t>
  </si>
  <si>
    <t>01:40:07</t>
  </si>
  <si>
    <t>03:22:18</t>
  </si>
  <si>
    <t>Mislav Kos</t>
  </si>
  <si>
    <t>03:41:66</t>
  </si>
  <si>
    <t>02:35:91</t>
  </si>
  <si>
    <t>03:15:76</t>
  </si>
  <si>
    <t>03:42:14</t>
  </si>
  <si>
    <t>03:43:23</t>
  </si>
  <si>
    <t>07:11:65</t>
  </si>
  <si>
    <t>07:54:25</t>
  </si>
  <si>
    <t>09:05:45</t>
  </si>
  <si>
    <t>14:14:63</t>
  </si>
  <si>
    <t>Vlado Druško</t>
  </si>
  <si>
    <t>1966.</t>
  </si>
  <si>
    <t>Ivana Borovečki</t>
  </si>
  <si>
    <t>11:44:48</t>
  </si>
  <si>
    <t>11:49:49</t>
  </si>
  <si>
    <t>11:56:95</t>
  </si>
  <si>
    <t>14:14:54</t>
  </si>
  <si>
    <t>15:33:54</t>
  </si>
  <si>
    <t>15:46:48</t>
  </si>
  <si>
    <t>16:00:97</t>
  </si>
  <si>
    <t>18:29:13</t>
  </si>
  <si>
    <t>18:29:37</t>
  </si>
  <si>
    <t>20:50:88</t>
  </si>
  <si>
    <t>16:00:61</t>
  </si>
  <si>
    <t>OBITELJ BOROVEČKI</t>
  </si>
  <si>
    <t>00:21:67</t>
  </si>
  <si>
    <t>00:22:67</t>
  </si>
  <si>
    <t>00:31:96</t>
  </si>
  <si>
    <t>Eni Kušter</t>
  </si>
  <si>
    <t>00:19:08</t>
  </si>
  <si>
    <t>Tamara Huten</t>
  </si>
  <si>
    <t>00:27:38</t>
  </si>
  <si>
    <t>00:43:08</t>
  </si>
  <si>
    <t>00:43:68</t>
  </si>
  <si>
    <t>00:52:55</t>
  </si>
  <si>
    <t>00:42:09</t>
  </si>
  <si>
    <t>00:57:21</t>
  </si>
  <si>
    <t>00:46:87</t>
  </si>
  <si>
    <t>00:49:00</t>
  </si>
  <si>
    <t>00:45:61</t>
  </si>
  <si>
    <t>00:44:87</t>
  </si>
  <si>
    <t>00:47:22</t>
  </si>
  <si>
    <t>01:38:97</t>
  </si>
  <si>
    <t>01:18:99</t>
  </si>
  <si>
    <t>01:27:73</t>
  </si>
  <si>
    <t>01:20:01</t>
  </si>
  <si>
    <t>01:18:36</t>
  </si>
  <si>
    <t>01:31:74</t>
  </si>
  <si>
    <t>01:49:24</t>
  </si>
  <si>
    <t>02:01:75</t>
  </si>
  <si>
    <t>02:05:25</t>
  </si>
  <si>
    <t>03:00:98</t>
  </si>
  <si>
    <t>03:30:82</t>
  </si>
  <si>
    <t>03:18:03</t>
  </si>
  <si>
    <t>07:36:82</t>
  </si>
  <si>
    <t>07:50:24</t>
  </si>
  <si>
    <t>08:05:43</t>
  </si>
  <si>
    <t>11:43:35</t>
  </si>
  <si>
    <t>11:48:19</t>
  </si>
  <si>
    <t>11:49:95</t>
  </si>
  <si>
    <t>13:55:00</t>
  </si>
  <si>
    <t>15:50:13</t>
  </si>
  <si>
    <t>15:52:05</t>
  </si>
  <si>
    <t>16:54:03</t>
  </si>
  <si>
    <t>16:30:01</t>
  </si>
  <si>
    <t>16:43:13</t>
  </si>
  <si>
    <t>22.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</si>
</sst>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F400]h:mm:ss\ AM/PM"/>
    <numFmt numFmtId="165" formatCode="[$-41A]d/\ mmmm\ yyyy/;@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  <numFmt numFmtId="170" formatCode="[$-41A]d\.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41"/>
      <name val="Britannic Bold"/>
      <family val="2"/>
    </font>
    <font>
      <b/>
      <sz val="24"/>
      <name val="Britannic Bold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12"/>
      <color indexed="6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4" tint="-0.24997000396251678"/>
      <name val="Calibri"/>
      <family val="2"/>
    </font>
    <font>
      <sz val="11"/>
      <color theme="4" tint="-0.24997000396251678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29"/>
      </patternFill>
    </fill>
    <fill>
      <patternFill patternType="gray0625">
        <bgColor indexed="10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/>
      <bottom style="double"/>
    </border>
    <border>
      <left/>
      <right/>
      <top/>
      <bottom style="thick"/>
    </border>
    <border>
      <left style="double"/>
      <right style="double"/>
      <top style="double"/>
      <bottom style="double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double"/>
      <top style="double"/>
      <bottom style="double"/>
    </border>
    <border>
      <left style="medium"/>
      <right/>
      <top/>
      <bottom/>
    </border>
    <border>
      <left style="double"/>
      <right/>
      <top style="double"/>
      <bottom style="double"/>
    </border>
    <border>
      <left style="medium"/>
      <right style="medium"/>
      <top/>
      <bottom style="medium"/>
    </border>
    <border>
      <left/>
      <right/>
      <top style="double"/>
      <bottom style="double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>
        <color indexed="63"/>
      </top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8"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164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7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2" fillId="35" borderId="13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37" borderId="13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39" borderId="0" xfId="0" applyFill="1" applyAlignment="1">
      <alignment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14" xfId="0" applyBorder="1" applyAlignment="1">
      <alignment horizontal="center"/>
    </xf>
    <xf numFmtId="164" fontId="0" fillId="0" borderId="14" xfId="0" applyNumberFormat="1" applyBorder="1" applyAlignment="1">
      <alignment/>
    </xf>
    <xf numFmtId="0" fontId="0" fillId="0" borderId="15" xfId="0" applyBorder="1" applyAlignment="1">
      <alignment horizontal="center"/>
    </xf>
    <xf numFmtId="0" fontId="2" fillId="40" borderId="1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41" borderId="13" xfId="0" applyFont="1" applyFill="1" applyBorder="1" applyAlignment="1">
      <alignment horizontal="center"/>
    </xf>
    <xf numFmtId="0" fontId="2" fillId="42" borderId="13" xfId="0" applyFont="1" applyFill="1" applyBorder="1" applyAlignment="1">
      <alignment horizontal="center"/>
    </xf>
    <xf numFmtId="0" fontId="0" fillId="43" borderId="14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44" borderId="14" xfId="0" applyFill="1" applyBorder="1" applyAlignment="1">
      <alignment horizontal="center" vertical="center"/>
    </xf>
    <xf numFmtId="0" fontId="0" fillId="45" borderId="14" xfId="0" applyFill="1" applyBorder="1" applyAlignment="1">
      <alignment horizontal="center" vertical="center"/>
    </xf>
    <xf numFmtId="0" fontId="0" fillId="46" borderId="14" xfId="0" applyFill="1" applyBorder="1" applyAlignment="1">
      <alignment horizontal="center" vertical="center"/>
    </xf>
    <xf numFmtId="0" fontId="0" fillId="47" borderId="14" xfId="0" applyFill="1" applyBorder="1" applyAlignment="1">
      <alignment horizontal="center" vertical="center"/>
    </xf>
    <xf numFmtId="0" fontId="0" fillId="39" borderId="14" xfId="0" applyFill="1" applyBorder="1" applyAlignment="1">
      <alignment horizontal="center" vertical="center"/>
    </xf>
    <xf numFmtId="0" fontId="0" fillId="48" borderId="14" xfId="0" applyFill="1" applyBorder="1" applyAlignment="1">
      <alignment horizontal="center" vertical="center"/>
    </xf>
    <xf numFmtId="0" fontId="0" fillId="49" borderId="14" xfId="0" applyFill="1" applyBorder="1" applyAlignment="1">
      <alignment horizontal="center" vertical="center"/>
    </xf>
    <xf numFmtId="0" fontId="0" fillId="43" borderId="15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0" fillId="44" borderId="15" xfId="0" applyFill="1" applyBorder="1" applyAlignment="1">
      <alignment horizontal="center" vertical="center"/>
    </xf>
    <xf numFmtId="0" fontId="0" fillId="45" borderId="15" xfId="0" applyFill="1" applyBorder="1" applyAlignment="1">
      <alignment horizontal="center" vertical="center"/>
    </xf>
    <xf numFmtId="0" fontId="0" fillId="46" borderId="15" xfId="0" applyFill="1" applyBorder="1" applyAlignment="1">
      <alignment horizontal="center" vertical="center"/>
    </xf>
    <xf numFmtId="0" fontId="0" fillId="47" borderId="15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 vertical="center"/>
    </xf>
    <xf numFmtId="0" fontId="0" fillId="48" borderId="15" xfId="0" applyFill="1" applyBorder="1" applyAlignment="1">
      <alignment horizontal="center" vertical="center"/>
    </xf>
    <xf numFmtId="0" fontId="0" fillId="49" borderId="15" xfId="0" applyFill="1" applyBorder="1" applyAlignment="1">
      <alignment horizontal="center" vertical="center"/>
    </xf>
    <xf numFmtId="0" fontId="0" fillId="47" borderId="16" xfId="0" applyFill="1" applyBorder="1" applyAlignment="1">
      <alignment/>
    </xf>
    <xf numFmtId="0" fontId="0" fillId="39" borderId="16" xfId="0" applyFill="1" applyBorder="1" applyAlignment="1">
      <alignment/>
    </xf>
    <xf numFmtId="0" fontId="0" fillId="48" borderId="16" xfId="0" applyFill="1" applyBorder="1" applyAlignment="1">
      <alignment/>
    </xf>
    <xf numFmtId="0" fontId="0" fillId="49" borderId="16" xfId="0" applyFill="1" applyBorder="1" applyAlignment="1">
      <alignment/>
    </xf>
    <xf numFmtId="49" fontId="0" fillId="0" borderId="0" xfId="0" applyNumberFormat="1" applyAlignment="1">
      <alignment horizontal="center" vertical="center"/>
    </xf>
    <xf numFmtId="49" fontId="2" fillId="43" borderId="13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2" fillId="43" borderId="13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2" fillId="0" borderId="0" xfId="0" applyNumberFormat="1" applyFont="1" applyAlignment="1">
      <alignment/>
    </xf>
    <xf numFmtId="0" fontId="2" fillId="49" borderId="13" xfId="0" applyFont="1" applyFill="1" applyBorder="1" applyAlignment="1">
      <alignment horizontal="center"/>
    </xf>
    <xf numFmtId="0" fontId="2" fillId="49" borderId="18" xfId="0" applyFont="1" applyFill="1" applyBorder="1" applyAlignment="1">
      <alignment/>
    </xf>
    <xf numFmtId="164" fontId="2" fillId="33" borderId="10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2" fillId="0" borderId="11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49" borderId="0" xfId="0" applyNumberFormat="1" applyFont="1" applyFill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0" fontId="2" fillId="48" borderId="13" xfId="0" applyFont="1" applyFill="1" applyBorder="1" applyAlignment="1">
      <alignment horizontal="center"/>
    </xf>
    <xf numFmtId="0" fontId="2" fillId="48" borderId="18" xfId="0" applyFont="1" applyFill="1" applyBorder="1" applyAlignment="1">
      <alignment/>
    </xf>
    <xf numFmtId="0" fontId="2" fillId="39" borderId="13" xfId="0" applyFont="1" applyFill="1" applyBorder="1" applyAlignment="1">
      <alignment horizontal="center"/>
    </xf>
    <xf numFmtId="0" fontId="2" fillId="39" borderId="18" xfId="0" applyFont="1" applyFill="1" applyBorder="1" applyAlignment="1">
      <alignment/>
    </xf>
    <xf numFmtId="0" fontId="2" fillId="47" borderId="13" xfId="0" applyFont="1" applyFill="1" applyBorder="1" applyAlignment="1">
      <alignment horizontal="center"/>
    </xf>
    <xf numFmtId="0" fontId="2" fillId="47" borderId="18" xfId="0" applyFont="1" applyFill="1" applyBorder="1" applyAlignment="1">
      <alignment/>
    </xf>
    <xf numFmtId="49" fontId="1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2" fillId="43" borderId="13" xfId="0" applyFont="1" applyFill="1" applyBorder="1" applyAlignment="1">
      <alignment horizontal="center" vertical="center"/>
    </xf>
    <xf numFmtId="0" fontId="2" fillId="43" borderId="18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164" fontId="2" fillId="0" borderId="11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2" fillId="4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43" borderId="16" xfId="0" applyFont="1" applyFill="1" applyBorder="1" applyAlignment="1">
      <alignment vertical="center"/>
    </xf>
    <xf numFmtId="0" fontId="0" fillId="0" borderId="14" xfId="0" applyBorder="1" applyAlignment="1">
      <alignment horizontal="left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164" fontId="2" fillId="0" borderId="12" xfId="0" applyNumberFormat="1" applyFont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8" fillId="43" borderId="10" xfId="0" applyNumberFormat="1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wrapText="1"/>
    </xf>
    <xf numFmtId="49" fontId="8" fillId="38" borderId="10" xfId="0" applyNumberFormat="1" applyFont="1" applyFill="1" applyBorder="1" applyAlignment="1">
      <alignment horizontal="center" vertical="center" wrapText="1"/>
    </xf>
    <xf numFmtId="49" fontId="8" fillId="44" borderId="10" xfId="0" applyNumberFormat="1" applyFont="1" applyFill="1" applyBorder="1" applyAlignment="1">
      <alignment horizontal="center" vertical="center" wrapText="1"/>
    </xf>
    <xf numFmtId="49" fontId="8" fillId="45" borderId="10" xfId="0" applyNumberFormat="1" applyFont="1" applyFill="1" applyBorder="1" applyAlignment="1">
      <alignment horizontal="center" vertical="center" wrapText="1"/>
    </xf>
    <xf numFmtId="49" fontId="8" fillId="46" borderId="10" xfId="0" applyNumberFormat="1" applyFont="1" applyFill="1" applyBorder="1" applyAlignment="1">
      <alignment horizontal="center" vertical="center" wrapText="1"/>
    </xf>
    <xf numFmtId="49" fontId="8" fillId="47" borderId="10" xfId="0" applyNumberFormat="1" applyFont="1" applyFill="1" applyBorder="1" applyAlignment="1">
      <alignment horizontal="center" vertical="center" wrapText="1"/>
    </xf>
    <xf numFmtId="49" fontId="8" fillId="39" borderId="10" xfId="0" applyNumberFormat="1" applyFont="1" applyFill="1" applyBorder="1" applyAlignment="1">
      <alignment horizontal="center" vertical="center" wrapText="1"/>
    </xf>
    <xf numFmtId="49" fontId="8" fillId="48" borderId="10" xfId="0" applyNumberFormat="1" applyFont="1" applyFill="1" applyBorder="1" applyAlignment="1">
      <alignment horizontal="center" vertical="center" wrapText="1"/>
    </xf>
    <xf numFmtId="49" fontId="8" fillId="49" borderId="10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1" fontId="0" fillId="37" borderId="15" xfId="0" applyNumberFormat="1" applyFill="1" applyBorder="1" applyAlignment="1">
      <alignment horizontal="center" vertical="center"/>
    </xf>
    <xf numFmtId="1" fontId="0" fillId="38" borderId="15" xfId="0" applyNumberFormat="1" applyFill="1" applyBorder="1" applyAlignment="1">
      <alignment horizontal="center" vertical="center"/>
    </xf>
    <xf numFmtId="1" fontId="0" fillId="45" borderId="15" xfId="0" applyNumberFormat="1" applyFill="1" applyBorder="1" applyAlignment="1">
      <alignment horizontal="center" vertical="center"/>
    </xf>
    <xf numFmtId="1" fontId="0" fillId="46" borderId="15" xfId="0" applyNumberFormat="1" applyFill="1" applyBorder="1" applyAlignment="1">
      <alignment horizontal="center" vertical="center"/>
    </xf>
    <xf numFmtId="1" fontId="0" fillId="47" borderId="15" xfId="0" applyNumberFormat="1" applyFill="1" applyBorder="1" applyAlignment="1">
      <alignment horizontal="center" vertical="center"/>
    </xf>
    <xf numFmtId="1" fontId="0" fillId="39" borderId="15" xfId="0" applyNumberFormat="1" applyFill="1" applyBorder="1" applyAlignment="1">
      <alignment horizontal="center" vertical="center"/>
    </xf>
    <xf numFmtId="1" fontId="0" fillId="48" borderId="15" xfId="0" applyNumberFormat="1" applyFill="1" applyBorder="1" applyAlignment="1">
      <alignment horizontal="center" vertical="center"/>
    </xf>
    <xf numFmtId="1" fontId="0" fillId="49" borderId="15" xfId="0" applyNumberFormat="1" applyFill="1" applyBorder="1" applyAlignment="1">
      <alignment horizontal="center" vertical="center"/>
    </xf>
    <xf numFmtId="1" fontId="0" fillId="44" borderId="15" xfId="0" applyNumberFormat="1" applyFill="1" applyBorder="1" applyAlignment="1">
      <alignment horizontal="center" vertical="center"/>
    </xf>
    <xf numFmtId="0" fontId="0" fillId="47" borderId="14" xfId="0" applyFill="1" applyBorder="1" applyAlignment="1">
      <alignment vertical="center"/>
    </xf>
    <xf numFmtId="0" fontId="0" fillId="39" borderId="14" xfId="0" applyFill="1" applyBorder="1" applyAlignment="1">
      <alignment vertical="center"/>
    </xf>
    <xf numFmtId="0" fontId="0" fillId="48" borderId="14" xfId="0" applyFill="1" applyBorder="1" applyAlignment="1">
      <alignment vertical="center"/>
    </xf>
    <xf numFmtId="0" fontId="0" fillId="49" borderId="14" xfId="0" applyFill="1" applyBorder="1" applyAlignment="1">
      <alignment vertical="center"/>
    </xf>
    <xf numFmtId="0" fontId="0" fillId="47" borderId="15" xfId="0" applyFill="1" applyBorder="1" applyAlignment="1">
      <alignment vertical="center"/>
    </xf>
    <xf numFmtId="0" fontId="0" fillId="39" borderId="15" xfId="0" applyFill="1" applyBorder="1" applyAlignment="1">
      <alignment vertical="center"/>
    </xf>
    <xf numFmtId="0" fontId="0" fillId="48" borderId="15" xfId="0" applyFill="1" applyBorder="1" applyAlignment="1">
      <alignment vertical="center"/>
    </xf>
    <xf numFmtId="0" fontId="0" fillId="49" borderId="15" xfId="0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1" fontId="0" fillId="43" borderId="14" xfId="0" applyNumberFormat="1" applyFill="1" applyBorder="1" applyAlignment="1">
      <alignment horizontal="center" vertical="center"/>
    </xf>
    <xf numFmtId="1" fontId="7" fillId="33" borderId="14" xfId="0" applyNumberFormat="1" applyFont="1" applyFill="1" applyBorder="1" applyAlignment="1">
      <alignment vertical="center"/>
    </xf>
    <xf numFmtId="1" fontId="0" fillId="43" borderId="15" xfId="0" applyNumberFormat="1" applyFill="1" applyBorder="1" applyAlignment="1">
      <alignment horizontal="center" vertical="center"/>
    </xf>
    <xf numFmtId="1" fontId="0" fillId="35" borderId="15" xfId="0" applyNumberFormat="1" applyFill="1" applyBorder="1" applyAlignment="1">
      <alignment horizontal="center" vertical="center"/>
    </xf>
    <xf numFmtId="1" fontId="0" fillId="36" borderId="15" xfId="0" applyNumberFormat="1" applyFill="1" applyBorder="1" applyAlignment="1">
      <alignment horizontal="center" vertical="center"/>
    </xf>
    <xf numFmtId="0" fontId="30" fillId="0" borderId="14" xfId="0" applyFont="1" applyBorder="1" applyAlignment="1">
      <alignment vertical="center"/>
    </xf>
    <xf numFmtId="0" fontId="30" fillId="0" borderId="19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43" borderId="19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0" fillId="37" borderId="19" xfId="0" applyFill="1" applyBorder="1" applyAlignment="1">
      <alignment horizontal="center" vertical="center"/>
    </xf>
    <xf numFmtId="0" fontId="0" fillId="38" borderId="19" xfId="0" applyFill="1" applyBorder="1" applyAlignment="1">
      <alignment horizontal="center" vertical="center"/>
    </xf>
    <xf numFmtId="0" fontId="0" fillId="44" borderId="19" xfId="0" applyFill="1" applyBorder="1" applyAlignment="1">
      <alignment horizontal="center" vertical="center"/>
    </xf>
    <xf numFmtId="0" fontId="0" fillId="45" borderId="19" xfId="0" applyFill="1" applyBorder="1" applyAlignment="1">
      <alignment horizontal="center" vertical="center"/>
    </xf>
    <xf numFmtId="0" fontId="0" fillId="46" borderId="19" xfId="0" applyFill="1" applyBorder="1" applyAlignment="1">
      <alignment horizontal="center" vertical="center"/>
    </xf>
    <xf numFmtId="0" fontId="0" fillId="47" borderId="19" xfId="0" applyFill="1" applyBorder="1" applyAlignment="1">
      <alignment horizontal="center" vertical="center"/>
    </xf>
    <xf numFmtId="0" fontId="0" fillId="39" borderId="19" xfId="0" applyFill="1" applyBorder="1" applyAlignment="1">
      <alignment horizontal="center" vertical="center"/>
    </xf>
    <xf numFmtId="0" fontId="0" fillId="48" borderId="19" xfId="0" applyFill="1" applyBorder="1" applyAlignment="1">
      <alignment horizontal="center" vertical="center"/>
    </xf>
    <xf numFmtId="0" fontId="0" fillId="49" borderId="19" xfId="0" applyFill="1" applyBorder="1" applyAlignment="1">
      <alignment horizontal="center" vertical="center"/>
    </xf>
    <xf numFmtId="0" fontId="30" fillId="0" borderId="15" xfId="0" applyFont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50" borderId="20" xfId="0" applyFill="1" applyBorder="1" applyAlignment="1">
      <alignment vertical="center"/>
    </xf>
    <xf numFmtId="0" fontId="0" fillId="50" borderId="20" xfId="0" applyFill="1" applyBorder="1" applyAlignment="1">
      <alignment horizontal="center" vertical="center"/>
    </xf>
    <xf numFmtId="0" fontId="7" fillId="50" borderId="2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7" fillId="34" borderId="0" xfId="0" applyFont="1" applyFill="1" applyAlignment="1">
      <alignment vertical="center"/>
    </xf>
    <xf numFmtId="0" fontId="0" fillId="34" borderId="0" xfId="0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8" fillId="43" borderId="21" xfId="0" applyNumberFormat="1" applyFont="1" applyFill="1" applyBorder="1" applyAlignment="1">
      <alignment horizontal="center" vertical="center" wrapText="1"/>
    </xf>
    <xf numFmtId="49" fontId="8" fillId="35" borderId="21" xfId="0" applyNumberFormat="1" applyFont="1" applyFill="1" applyBorder="1" applyAlignment="1">
      <alignment horizontal="center" vertical="center" wrapText="1"/>
    </xf>
    <xf numFmtId="49" fontId="8" fillId="36" borderId="21" xfId="0" applyNumberFormat="1" applyFont="1" applyFill="1" applyBorder="1" applyAlignment="1">
      <alignment horizontal="center" vertical="center" wrapText="1"/>
    </xf>
    <xf numFmtId="49" fontId="8" fillId="37" borderId="21" xfId="0" applyNumberFormat="1" applyFont="1" applyFill="1" applyBorder="1" applyAlignment="1">
      <alignment horizontal="center" vertical="center" wrapText="1"/>
    </xf>
    <xf numFmtId="49" fontId="8" fillId="38" borderId="21" xfId="0" applyNumberFormat="1" applyFont="1" applyFill="1" applyBorder="1" applyAlignment="1">
      <alignment horizontal="center" vertical="center" wrapText="1"/>
    </xf>
    <xf numFmtId="49" fontId="8" fillId="44" borderId="21" xfId="0" applyNumberFormat="1" applyFont="1" applyFill="1" applyBorder="1" applyAlignment="1">
      <alignment horizontal="center" vertical="center" wrapText="1"/>
    </xf>
    <xf numFmtId="49" fontId="8" fillId="45" borderId="21" xfId="0" applyNumberFormat="1" applyFont="1" applyFill="1" applyBorder="1" applyAlignment="1">
      <alignment horizontal="center" vertical="center" wrapText="1"/>
    </xf>
    <xf numFmtId="49" fontId="8" fillId="46" borderId="21" xfId="0" applyNumberFormat="1" applyFont="1" applyFill="1" applyBorder="1" applyAlignment="1">
      <alignment horizontal="center" vertical="center" wrapText="1"/>
    </xf>
    <xf numFmtId="49" fontId="8" fillId="47" borderId="21" xfId="0" applyNumberFormat="1" applyFont="1" applyFill="1" applyBorder="1" applyAlignment="1">
      <alignment horizontal="center" vertical="center" wrapText="1"/>
    </xf>
    <xf numFmtId="49" fontId="8" fillId="39" borderId="21" xfId="0" applyNumberFormat="1" applyFont="1" applyFill="1" applyBorder="1" applyAlignment="1">
      <alignment horizontal="center" vertical="center" wrapText="1"/>
    </xf>
    <xf numFmtId="49" fontId="8" fillId="48" borderId="21" xfId="0" applyNumberFormat="1" applyFont="1" applyFill="1" applyBorder="1" applyAlignment="1">
      <alignment horizontal="center" vertical="center" wrapText="1"/>
    </xf>
    <xf numFmtId="49" fontId="8" fillId="49" borderId="21" xfId="0" applyNumberFormat="1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7" fillId="51" borderId="10" xfId="0" applyFont="1" applyFill="1" applyBorder="1" applyAlignment="1">
      <alignment horizontal="center" vertical="center"/>
    </xf>
    <xf numFmtId="0" fontId="7" fillId="51" borderId="19" xfId="0" applyFont="1" applyFill="1" applyBorder="1" applyAlignment="1">
      <alignment vertical="center"/>
    </xf>
    <xf numFmtId="0" fontId="10" fillId="33" borderId="22" xfId="0" applyFont="1" applyFill="1" applyBorder="1" applyAlignment="1">
      <alignment horizontal="center" vertical="center"/>
    </xf>
    <xf numFmtId="0" fontId="7" fillId="43" borderId="23" xfId="0" applyFont="1" applyFill="1" applyBorder="1" applyAlignment="1">
      <alignment horizontal="center" vertical="center"/>
    </xf>
    <xf numFmtId="0" fontId="7" fillId="43" borderId="10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vertical="center"/>
    </xf>
    <xf numFmtId="0" fontId="7" fillId="43" borderId="2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0" fillId="0" borderId="14" xfId="0" applyFont="1" applyBorder="1" applyAlignment="1">
      <alignment horizontal="center" vertical="center"/>
    </xf>
    <xf numFmtId="0" fontId="49" fillId="33" borderId="10" xfId="0" applyFont="1" applyFill="1" applyBorder="1" applyAlignment="1">
      <alignment vertical="center"/>
    </xf>
    <xf numFmtId="0" fontId="50" fillId="0" borderId="0" xfId="0" applyFont="1" applyAlignment="1">
      <alignment vertical="center"/>
    </xf>
    <xf numFmtId="0" fontId="49" fillId="33" borderId="15" xfId="0" applyFont="1" applyFill="1" applyBorder="1" applyAlignment="1">
      <alignment vertical="center"/>
    </xf>
    <xf numFmtId="0" fontId="49" fillId="33" borderId="14" xfId="0" applyFont="1" applyFill="1" applyBorder="1" applyAlignment="1">
      <alignment vertical="center"/>
    </xf>
    <xf numFmtId="0" fontId="49" fillId="52" borderId="15" xfId="0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2" fillId="36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 vertical="center"/>
    </xf>
    <xf numFmtId="0" fontId="0" fillId="0" borderId="11" xfId="0" applyBorder="1" applyAlignment="1">
      <alignment horizontal="left" vertical="center"/>
    </xf>
    <xf numFmtId="1" fontId="0" fillId="0" borderId="11" xfId="0" applyNumberForma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0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43" borderId="13" xfId="0" applyFont="1" applyFill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11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30" fillId="50" borderId="20" xfId="0" applyFont="1" applyFill="1" applyBorder="1" applyAlignment="1">
      <alignment vertical="center"/>
    </xf>
    <xf numFmtId="0" fontId="30" fillId="3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32" xfId="0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2" xfId="0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2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2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2" fillId="53" borderId="13" xfId="0" applyFont="1" applyFill="1" applyBorder="1" applyAlignment="1">
      <alignment horizontal="center" vertical="center"/>
    </xf>
    <xf numFmtId="49" fontId="2" fillId="53" borderId="13" xfId="0" applyNumberFormat="1" applyFont="1" applyFill="1" applyBorder="1" applyAlignment="1">
      <alignment horizontal="center" vertical="center"/>
    </xf>
    <xf numFmtId="0" fontId="2" fillId="53" borderId="13" xfId="0" applyFont="1" applyFill="1" applyBorder="1" applyAlignment="1">
      <alignment horizontal="center" vertical="center"/>
    </xf>
    <xf numFmtId="49" fontId="2" fillId="53" borderId="13" xfId="0" applyNumberFormat="1" applyFont="1" applyFill="1" applyBorder="1" applyAlignment="1">
      <alignment horizontal="center" vertical="center"/>
    </xf>
    <xf numFmtId="0" fontId="2" fillId="53" borderId="18" xfId="0" applyFont="1" applyFill="1" applyBorder="1" applyAlignment="1">
      <alignment vertical="center"/>
    </xf>
    <xf numFmtId="0" fontId="3" fillId="53" borderId="16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15" fillId="33" borderId="14" xfId="0" applyFont="1" applyFill="1" applyBorder="1" applyAlignment="1">
      <alignment vertical="center"/>
    </xf>
    <xf numFmtId="0" fontId="0" fillId="54" borderId="0" xfId="0" applyFill="1" applyAlignment="1">
      <alignment vertical="center"/>
    </xf>
    <xf numFmtId="0" fontId="7" fillId="54" borderId="10" xfId="0" applyFont="1" applyFill="1" applyBorder="1" applyAlignment="1">
      <alignment vertical="center"/>
    </xf>
    <xf numFmtId="0" fontId="8" fillId="54" borderId="10" xfId="0" applyFont="1" applyFill="1" applyBorder="1" applyAlignment="1">
      <alignment vertical="center"/>
    </xf>
    <xf numFmtId="0" fontId="0" fillId="54" borderId="0" xfId="0" applyFill="1" applyAlignment="1">
      <alignment horizontal="center" vertical="center"/>
    </xf>
    <xf numFmtId="0" fontId="7" fillId="54" borderId="0" xfId="0" applyFont="1" applyFill="1" applyAlignment="1">
      <alignment vertical="center"/>
    </xf>
    <xf numFmtId="0" fontId="9" fillId="54" borderId="10" xfId="0" applyFont="1" applyFill="1" applyBorder="1" applyAlignment="1">
      <alignment horizontal="center" vertical="center"/>
    </xf>
    <xf numFmtId="0" fontId="9" fillId="54" borderId="10" xfId="0" applyFont="1" applyFill="1" applyBorder="1" applyAlignment="1">
      <alignment vertical="center"/>
    </xf>
    <xf numFmtId="0" fontId="30" fillId="54" borderId="0" xfId="0" applyFont="1" applyFill="1" applyAlignment="1">
      <alignment vertical="center"/>
    </xf>
    <xf numFmtId="0" fontId="49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2" xfId="0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2" fillId="55" borderId="13" xfId="0" applyFont="1" applyFill="1" applyBorder="1" applyAlignment="1">
      <alignment horizontal="center" vertical="center"/>
    </xf>
    <xf numFmtId="49" fontId="2" fillId="55" borderId="13" xfId="0" applyNumberFormat="1" applyFont="1" applyFill="1" applyBorder="1" applyAlignment="1">
      <alignment horizontal="center" vertical="center"/>
    </xf>
    <xf numFmtId="164" fontId="2" fillId="0" borderId="11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56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21" fontId="0" fillId="0" borderId="15" xfId="0" applyNumberFormat="1" applyBorder="1" applyAlignment="1">
      <alignment horizontal="center"/>
    </xf>
    <xf numFmtId="0" fontId="2" fillId="0" borderId="15" xfId="0" applyNumberFormat="1" applyFont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0" fontId="2" fillId="55" borderId="18" xfId="0" applyFont="1" applyFill="1" applyBorder="1" applyAlignment="1">
      <alignment vertical="center"/>
    </xf>
    <xf numFmtId="0" fontId="3" fillId="55" borderId="16" xfId="0" applyFont="1" applyFill="1" applyBorder="1" applyAlignment="1">
      <alignment vertical="center"/>
    </xf>
    <xf numFmtId="21" fontId="0" fillId="0" borderId="14" xfId="0" applyNumberFormat="1" applyBorder="1" applyAlignment="1">
      <alignment horizontal="center"/>
    </xf>
    <xf numFmtId="1" fontId="2" fillId="0" borderId="15" xfId="0" applyNumberFormat="1" applyFont="1" applyBorder="1" applyAlignment="1">
      <alignment horizontal="center" vertical="center"/>
    </xf>
    <xf numFmtId="0" fontId="1" fillId="56" borderId="15" xfId="0" applyFont="1" applyFill="1" applyBorder="1" applyAlignment="1">
      <alignment horizontal="center" vertical="center"/>
    </xf>
    <xf numFmtId="0" fontId="1" fillId="56" borderId="15" xfId="0" applyFont="1" applyFill="1" applyBorder="1" applyAlignment="1">
      <alignment horizontal="left" vertical="center"/>
    </xf>
    <xf numFmtId="49" fontId="1" fillId="56" borderId="15" xfId="0" applyNumberFormat="1" applyFont="1" applyFill="1" applyBorder="1" applyAlignment="1">
      <alignment horizontal="center" vertical="center"/>
    </xf>
    <xf numFmtId="164" fontId="2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horizontal="center" vertical="center"/>
    </xf>
    <xf numFmtId="0" fontId="2" fillId="57" borderId="13" xfId="0" applyFont="1" applyFill="1" applyBorder="1" applyAlignment="1">
      <alignment horizontal="center"/>
    </xf>
    <xf numFmtId="0" fontId="2" fillId="57" borderId="13" xfId="0" applyFont="1" applyFill="1" applyBorder="1" applyAlignment="1">
      <alignment horizontal="center" vertical="center"/>
    </xf>
    <xf numFmtId="49" fontId="2" fillId="57" borderId="13" xfId="0" applyNumberFormat="1" applyFont="1" applyFill="1" applyBorder="1" applyAlignment="1">
      <alignment horizontal="center" vertical="center"/>
    </xf>
    <xf numFmtId="0" fontId="2" fillId="57" borderId="18" xfId="0" applyFont="1" applyFill="1" applyBorder="1" applyAlignment="1">
      <alignment vertical="center"/>
    </xf>
    <xf numFmtId="0" fontId="3" fillId="57" borderId="16" xfId="0" applyFont="1" applyFill="1" applyBorder="1" applyAlignment="1">
      <alignment vertic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1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28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2" fillId="58" borderId="13" xfId="0" applyFont="1" applyFill="1" applyBorder="1" applyAlignment="1">
      <alignment horizontal="center"/>
    </xf>
    <xf numFmtId="0" fontId="2" fillId="58" borderId="13" xfId="0" applyFont="1" applyFill="1" applyBorder="1" applyAlignment="1">
      <alignment horizontal="center" vertical="center"/>
    </xf>
    <xf numFmtId="49" fontId="2" fillId="58" borderId="13" xfId="0" applyNumberFormat="1" applyFont="1" applyFill="1" applyBorder="1" applyAlignment="1">
      <alignment horizontal="center" vertical="center"/>
    </xf>
    <xf numFmtId="0" fontId="2" fillId="58" borderId="18" xfId="0" applyFont="1" applyFill="1" applyBorder="1" applyAlignment="1">
      <alignment vertical="center"/>
    </xf>
    <xf numFmtId="0" fontId="3" fillId="58" borderId="16" xfId="0" applyFont="1" applyFill="1" applyBorder="1" applyAlignment="1">
      <alignment vertical="center"/>
    </xf>
    <xf numFmtId="0" fontId="2" fillId="40" borderId="13" xfId="0" applyFont="1" applyFill="1" applyBorder="1" applyAlignment="1">
      <alignment horizontal="center" vertical="center"/>
    </xf>
    <xf numFmtId="49" fontId="2" fillId="40" borderId="13" xfId="0" applyNumberFormat="1" applyFont="1" applyFill="1" applyBorder="1" applyAlignment="1">
      <alignment horizontal="center" vertical="center"/>
    </xf>
    <xf numFmtId="0" fontId="2" fillId="40" borderId="18" xfId="0" applyFont="1" applyFill="1" applyBorder="1" applyAlignment="1">
      <alignment vertical="center"/>
    </xf>
    <xf numFmtId="0" fontId="3" fillId="40" borderId="1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horizontal="center" vertical="center"/>
    </xf>
    <xf numFmtId="0" fontId="2" fillId="41" borderId="13" xfId="0" applyFont="1" applyFill="1" applyBorder="1" applyAlignment="1">
      <alignment horizontal="center" vertical="center"/>
    </xf>
    <xf numFmtId="49" fontId="2" fillId="41" borderId="13" xfId="0" applyNumberFormat="1" applyFont="1" applyFill="1" applyBorder="1" applyAlignment="1">
      <alignment horizontal="center" vertical="center"/>
    </xf>
    <xf numFmtId="0" fontId="2" fillId="41" borderId="18" xfId="0" applyFont="1" applyFill="1" applyBorder="1" applyAlignment="1">
      <alignment vertical="center"/>
    </xf>
    <xf numFmtId="0" fontId="3" fillId="41" borderId="16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0" xfId="0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7" fillId="0" borderId="0" xfId="0" applyFont="1" applyAlignment="1">
      <alignment/>
    </xf>
    <xf numFmtId="0" fontId="2" fillId="0" borderId="0" xfId="0" applyFont="1" applyFill="1" applyBorder="1" applyAlignment="1">
      <alignment/>
    </xf>
    <xf numFmtId="165" fontId="0" fillId="0" borderId="25" xfId="0" applyNumberFormat="1" applyBorder="1" applyAlignment="1">
      <alignment horizontal="center" vertical="center"/>
    </xf>
    <xf numFmtId="16" fontId="0" fillId="0" borderId="26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43" borderId="18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2" fillId="43" borderId="18" xfId="0" applyFont="1" applyFill="1" applyBorder="1" applyAlignment="1">
      <alignment vertical="center"/>
    </xf>
    <xf numFmtId="0" fontId="0" fillId="43" borderId="16" xfId="0" applyFill="1" applyBorder="1" applyAlignment="1">
      <alignment vertical="center"/>
    </xf>
    <xf numFmtId="0" fontId="5" fillId="0" borderId="0" xfId="0" applyFont="1" applyAlignment="1">
      <alignment horizontal="center"/>
    </xf>
    <xf numFmtId="0" fontId="2" fillId="53" borderId="18" xfId="0" applyFont="1" applyFill="1" applyBorder="1" applyAlignment="1">
      <alignment/>
    </xf>
    <xf numFmtId="0" fontId="0" fillId="53" borderId="16" xfId="0" applyFill="1" applyBorder="1" applyAlignment="1">
      <alignment/>
    </xf>
    <xf numFmtId="0" fontId="2" fillId="53" borderId="18" xfId="0" applyFont="1" applyFill="1" applyBorder="1" applyAlignment="1">
      <alignment vertical="center"/>
    </xf>
    <xf numFmtId="0" fontId="0" fillId="53" borderId="16" xfId="0" applyFill="1" applyBorder="1" applyAlignment="1">
      <alignment vertical="center"/>
    </xf>
    <xf numFmtId="0" fontId="2" fillId="53" borderId="18" xfId="0" applyFont="1" applyFill="1" applyBorder="1" applyAlignment="1">
      <alignment vertical="center"/>
    </xf>
    <xf numFmtId="0" fontId="2" fillId="55" borderId="18" xfId="0" applyFont="1" applyFill="1" applyBorder="1" applyAlignment="1">
      <alignment vertical="center"/>
    </xf>
    <xf numFmtId="0" fontId="0" fillId="55" borderId="16" xfId="0" applyFill="1" applyBorder="1" applyAlignment="1">
      <alignment vertical="center"/>
    </xf>
    <xf numFmtId="0" fontId="2" fillId="36" borderId="18" xfId="0" applyFont="1" applyFill="1" applyBorder="1" applyAlignment="1">
      <alignment/>
    </xf>
    <xf numFmtId="0" fontId="0" fillId="36" borderId="16" xfId="0" applyFill="1" applyBorder="1" applyAlignment="1">
      <alignment/>
    </xf>
    <xf numFmtId="0" fontId="2" fillId="57" borderId="18" xfId="0" applyFont="1" applyFill="1" applyBorder="1" applyAlignment="1">
      <alignment vertical="center"/>
    </xf>
    <xf numFmtId="0" fontId="0" fillId="57" borderId="16" xfId="0" applyFill="1" applyBorder="1" applyAlignment="1">
      <alignment vertical="center"/>
    </xf>
    <xf numFmtId="0" fontId="2" fillId="37" borderId="18" xfId="0" applyFont="1" applyFill="1" applyBorder="1" applyAlignment="1">
      <alignment/>
    </xf>
    <xf numFmtId="0" fontId="0" fillId="37" borderId="16" xfId="0" applyFill="1" applyBorder="1" applyAlignment="1">
      <alignment/>
    </xf>
    <xf numFmtId="0" fontId="2" fillId="58" borderId="18" xfId="0" applyFont="1" applyFill="1" applyBorder="1" applyAlignment="1">
      <alignment vertical="center"/>
    </xf>
    <xf numFmtId="0" fontId="0" fillId="58" borderId="16" xfId="0" applyFill="1" applyBorder="1" applyAlignment="1">
      <alignment vertical="center"/>
    </xf>
    <xf numFmtId="0" fontId="2" fillId="38" borderId="18" xfId="0" applyFont="1" applyFill="1" applyBorder="1" applyAlignment="1">
      <alignment/>
    </xf>
    <xf numFmtId="0" fontId="0" fillId="38" borderId="16" xfId="0" applyFill="1" applyBorder="1" applyAlignment="1">
      <alignment/>
    </xf>
    <xf numFmtId="0" fontId="2" fillId="40" borderId="18" xfId="0" applyFont="1" applyFill="1" applyBorder="1" applyAlignment="1">
      <alignment/>
    </xf>
    <xf numFmtId="0" fontId="2" fillId="40" borderId="16" xfId="0" applyFont="1" applyFill="1" applyBorder="1" applyAlignment="1">
      <alignment/>
    </xf>
    <xf numFmtId="0" fontId="2" fillId="40" borderId="18" xfId="0" applyFont="1" applyFill="1" applyBorder="1" applyAlignment="1">
      <alignment vertical="center"/>
    </xf>
    <xf numFmtId="0" fontId="0" fillId="40" borderId="16" xfId="0" applyFill="1" applyBorder="1" applyAlignment="1">
      <alignment vertical="center"/>
    </xf>
    <xf numFmtId="0" fontId="2" fillId="41" borderId="18" xfId="0" applyFont="1" applyFill="1" applyBorder="1" applyAlignment="1">
      <alignment vertical="center"/>
    </xf>
    <xf numFmtId="0" fontId="0" fillId="41" borderId="16" xfId="0" applyFill="1" applyBorder="1" applyAlignment="1">
      <alignment vertical="center"/>
    </xf>
    <xf numFmtId="0" fontId="2" fillId="41" borderId="18" xfId="0" applyFont="1" applyFill="1" applyBorder="1" applyAlignment="1">
      <alignment/>
    </xf>
    <xf numFmtId="0" fontId="0" fillId="41" borderId="16" xfId="0" applyFill="1" applyBorder="1" applyAlignment="1">
      <alignment/>
    </xf>
    <xf numFmtId="0" fontId="2" fillId="42" borderId="18" xfId="0" applyFont="1" applyFill="1" applyBorder="1" applyAlignment="1">
      <alignment/>
    </xf>
    <xf numFmtId="0" fontId="0" fillId="42" borderId="16" xfId="0" applyFill="1" applyBorder="1" applyAlignment="1">
      <alignment/>
    </xf>
    <xf numFmtId="0" fontId="2" fillId="47" borderId="18" xfId="0" applyFont="1" applyFill="1" applyBorder="1" applyAlignment="1">
      <alignment/>
    </xf>
    <xf numFmtId="0" fontId="2" fillId="47" borderId="16" xfId="0" applyFont="1" applyFill="1" applyBorder="1" applyAlignment="1">
      <alignment/>
    </xf>
    <xf numFmtId="0" fontId="0" fillId="47" borderId="16" xfId="0" applyFill="1" applyBorder="1" applyAlignment="1">
      <alignment/>
    </xf>
    <xf numFmtId="0" fontId="2" fillId="39" borderId="18" xfId="0" applyFont="1" applyFill="1" applyBorder="1" applyAlignment="1">
      <alignment/>
    </xf>
    <xf numFmtId="0" fontId="2" fillId="39" borderId="16" xfId="0" applyFont="1" applyFill="1" applyBorder="1" applyAlignment="1">
      <alignment/>
    </xf>
    <xf numFmtId="0" fontId="0" fillId="39" borderId="16" xfId="0" applyFill="1" applyBorder="1" applyAlignment="1">
      <alignment/>
    </xf>
    <xf numFmtId="0" fontId="2" fillId="48" borderId="18" xfId="0" applyFont="1" applyFill="1" applyBorder="1" applyAlignment="1">
      <alignment/>
    </xf>
    <xf numFmtId="0" fontId="2" fillId="48" borderId="16" xfId="0" applyFont="1" applyFill="1" applyBorder="1" applyAlignment="1">
      <alignment/>
    </xf>
    <xf numFmtId="0" fontId="0" fillId="48" borderId="16" xfId="0" applyFill="1" applyBorder="1" applyAlignment="1">
      <alignment/>
    </xf>
    <xf numFmtId="0" fontId="2" fillId="49" borderId="18" xfId="0" applyFont="1" applyFill="1" applyBorder="1" applyAlignment="1">
      <alignment/>
    </xf>
    <xf numFmtId="0" fontId="2" fillId="49" borderId="16" xfId="0" applyFont="1" applyFill="1" applyBorder="1" applyAlignment="1">
      <alignment/>
    </xf>
    <xf numFmtId="0" fontId="0" fillId="49" borderId="16" xfId="0" applyFill="1" applyBorder="1" applyAlignment="1">
      <alignment/>
    </xf>
    <xf numFmtId="0" fontId="49" fillId="52" borderId="41" xfId="0" applyFont="1" applyFill="1" applyBorder="1" applyAlignment="1">
      <alignment horizontal="right" vertical="center"/>
    </xf>
    <xf numFmtId="0" fontId="49" fillId="52" borderId="42" xfId="0" applyFont="1" applyFill="1" applyBorder="1" applyAlignment="1">
      <alignment horizontal="right" vertical="center"/>
    </xf>
    <xf numFmtId="0" fontId="49" fillId="52" borderId="24" xfId="0" applyFont="1" applyFill="1" applyBorder="1" applyAlignment="1">
      <alignment horizontal="right" vertical="center"/>
    </xf>
    <xf numFmtId="0" fontId="5" fillId="59" borderId="18" xfId="0" applyFont="1" applyFill="1" applyBorder="1" applyAlignment="1">
      <alignment horizontal="center" vertical="center"/>
    </xf>
    <xf numFmtId="0" fontId="5" fillId="59" borderId="20" xfId="0" applyFont="1" applyFill="1" applyBorder="1" applyAlignment="1">
      <alignment horizontal="center" vertical="center"/>
    </xf>
    <xf numFmtId="0" fontId="5" fillId="59" borderId="16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49" fillId="52" borderId="43" xfId="0" applyFont="1" applyFill="1" applyBorder="1" applyAlignment="1">
      <alignment horizontal="right" vertical="center"/>
    </xf>
    <xf numFmtId="0" fontId="49" fillId="52" borderId="44" xfId="0" applyFont="1" applyFill="1" applyBorder="1" applyAlignment="1">
      <alignment horizontal="right" vertical="center"/>
    </xf>
    <xf numFmtId="0" fontId="49" fillId="52" borderId="23" xfId="0" applyFont="1" applyFill="1" applyBorder="1" applyAlignment="1">
      <alignment horizontal="right" vertical="center"/>
    </xf>
    <xf numFmtId="0" fontId="15" fillId="33" borderId="14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2" fillId="43" borderId="20" xfId="0" applyFont="1" applyFill="1" applyBorder="1" applyAlignment="1">
      <alignment vertical="center"/>
    </xf>
    <xf numFmtId="0" fontId="2" fillId="43" borderId="16" xfId="0" applyFont="1" applyFill="1" applyBorder="1" applyAlignment="1">
      <alignment vertical="center"/>
    </xf>
    <xf numFmtId="0" fontId="2" fillId="43" borderId="18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33" borderId="45" xfId="0" applyFont="1" applyFill="1" applyBorder="1" applyAlignment="1">
      <alignment horizontal="right" vertical="center"/>
    </xf>
    <xf numFmtId="0" fontId="5" fillId="33" borderId="46" xfId="0" applyFont="1" applyFill="1" applyBorder="1" applyAlignment="1">
      <alignment horizontal="right" vertical="center"/>
    </xf>
    <xf numFmtId="0" fontId="2" fillId="43" borderId="20" xfId="0" applyFont="1" applyFill="1" applyBorder="1" applyAlignment="1">
      <alignment horizontal="center" vertical="center"/>
    </xf>
    <xf numFmtId="0" fontId="2" fillId="43" borderId="16" xfId="0" applyFont="1" applyFill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1" fontId="0" fillId="0" borderId="26" xfId="0" applyNumberFormat="1" applyBorder="1" applyAlignment="1">
      <alignment horizontal="center" vertical="center"/>
    </xf>
    <xf numFmtId="0" fontId="7" fillId="34" borderId="41" xfId="0" applyFont="1" applyFill="1" applyBorder="1" applyAlignment="1">
      <alignment horizontal="right" vertical="center"/>
    </xf>
    <xf numFmtId="0" fontId="7" fillId="34" borderId="42" xfId="0" applyFont="1" applyFill="1" applyBorder="1" applyAlignment="1">
      <alignment horizontal="right" vertical="center"/>
    </xf>
    <xf numFmtId="1" fontId="7" fillId="34" borderId="41" xfId="0" applyNumberFormat="1" applyFont="1" applyFill="1" applyBorder="1" applyAlignment="1">
      <alignment horizontal="center" vertical="center"/>
    </xf>
    <xf numFmtId="1" fontId="7" fillId="34" borderId="42" xfId="0" applyNumberFormat="1" applyFont="1" applyFill="1" applyBorder="1" applyAlignment="1">
      <alignment horizontal="center" vertical="center"/>
    </xf>
    <xf numFmtId="1" fontId="7" fillId="34" borderId="24" xfId="0" applyNumberFormat="1" applyFont="1" applyFill="1" applyBorder="1" applyAlignment="1">
      <alignment horizontal="center" vertical="center"/>
    </xf>
    <xf numFmtId="1" fontId="0" fillId="0" borderId="47" xfId="0" applyNumberFormat="1" applyBorder="1" applyAlignment="1">
      <alignment horizontal="center" vertical="center"/>
    </xf>
    <xf numFmtId="1" fontId="0" fillId="0" borderId="47" xfId="0" applyNumberFormat="1" applyBorder="1" applyAlignment="1">
      <alignment vertical="center"/>
    </xf>
    <xf numFmtId="1" fontId="0" fillId="0" borderId="26" xfId="0" applyNumberFormat="1" applyBorder="1" applyAlignment="1">
      <alignment vertical="center"/>
    </xf>
    <xf numFmtId="0" fontId="8" fillId="33" borderId="19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1" fontId="7" fillId="33" borderId="14" xfId="0" applyNumberFormat="1" applyFont="1" applyFill="1" applyBorder="1" applyAlignment="1">
      <alignment horizontal="center" vertical="center" wrapText="1"/>
    </xf>
    <xf numFmtId="1" fontId="8" fillId="33" borderId="14" xfId="0" applyNumberFormat="1" applyFont="1" applyFill="1" applyBorder="1" applyAlignment="1">
      <alignment horizontal="center" vertical="center" wrapText="1"/>
    </xf>
    <xf numFmtId="1" fontId="7" fillId="33" borderId="19" xfId="0" applyNumberFormat="1" applyFont="1" applyFill="1" applyBorder="1" applyAlignment="1">
      <alignment horizontal="center" vertical="center" wrapText="1"/>
    </xf>
    <xf numFmtId="1" fontId="8" fillId="33" borderId="19" xfId="0" applyNumberFormat="1" applyFont="1" applyFill="1" applyBorder="1" applyAlignment="1">
      <alignment horizontal="center" vertical="center" wrapText="1"/>
    </xf>
    <xf numFmtId="1" fontId="0" fillId="0" borderId="35" xfId="0" applyNumberFormat="1" applyBorder="1" applyAlignment="1">
      <alignment horizontal="center" vertical="center"/>
    </xf>
    <xf numFmtId="1" fontId="0" fillId="0" borderId="33" xfId="0" applyNumberFormat="1" applyBorder="1" applyAlignment="1">
      <alignment horizontal="center" vertical="center"/>
    </xf>
    <xf numFmtId="1" fontId="0" fillId="0" borderId="34" xfId="0" applyNumberFormat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1" fontId="0" fillId="0" borderId="25" xfId="0" applyNumberFormat="1" applyBorder="1" applyAlignment="1">
      <alignment vertical="center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" fillId="36" borderId="18" xfId="0" applyFont="1" applyFill="1" applyBorder="1" applyAlignment="1">
      <alignment horizontal="left" vertical="center"/>
    </xf>
    <xf numFmtId="0" fontId="0" fillId="36" borderId="20" xfId="0" applyFill="1" applyBorder="1" applyAlignment="1">
      <alignment horizontal="left" vertical="center"/>
    </xf>
    <xf numFmtId="1" fontId="2" fillId="36" borderId="13" xfId="0" applyNumberFormat="1" applyFont="1" applyFill="1" applyBorder="1" applyAlignment="1">
      <alignment horizontal="center" vertical="center"/>
    </xf>
    <xf numFmtId="1" fontId="0" fillId="36" borderId="13" xfId="0" applyNumberFormat="1" applyFill="1" applyBorder="1" applyAlignment="1">
      <alignment horizontal="center" vertical="center"/>
    </xf>
    <xf numFmtId="1" fontId="2" fillId="36" borderId="18" xfId="0" applyNumberFormat="1" applyFont="1" applyFill="1" applyBorder="1" applyAlignment="1">
      <alignment horizontal="center" vertical="center"/>
    </xf>
    <xf numFmtId="1" fontId="0" fillId="36" borderId="20" xfId="0" applyNumberFormat="1" applyFill="1" applyBorder="1" applyAlignment="1">
      <alignment vertical="center"/>
    </xf>
    <xf numFmtId="1" fontId="0" fillId="36" borderId="16" xfId="0" applyNumberForma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" fontId="7" fillId="33" borderId="48" xfId="0" applyNumberFormat="1" applyFont="1" applyFill="1" applyBorder="1" applyAlignment="1">
      <alignment horizontal="center" vertical="center" wrapText="1"/>
    </xf>
    <xf numFmtId="1" fontId="0" fillId="0" borderId="46" xfId="0" applyNumberFormat="1" applyBorder="1" applyAlignment="1">
      <alignment horizontal="center" vertical="center" wrapText="1"/>
    </xf>
    <xf numFmtId="1" fontId="8" fillId="33" borderId="17" xfId="0" applyNumberFormat="1" applyFont="1" applyFill="1" applyBorder="1" applyAlignment="1">
      <alignment horizontal="center" vertical="center" wrapText="1"/>
    </xf>
    <xf numFmtId="1" fontId="0" fillId="0" borderId="49" xfId="0" applyNumberFormat="1" applyBorder="1" applyAlignment="1">
      <alignment horizontal="center" vertical="center" wrapText="1"/>
    </xf>
    <xf numFmtId="1" fontId="7" fillId="33" borderId="15" xfId="0" applyNumberFormat="1" applyFont="1" applyFill="1" applyBorder="1" applyAlignment="1">
      <alignment horizontal="center" vertical="center" wrapText="1"/>
    </xf>
    <xf numFmtId="1" fontId="8" fillId="33" borderId="15" xfId="0" applyNumberFormat="1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" fontId="8" fillId="33" borderId="43" xfId="0" applyNumberFormat="1" applyFont="1" applyFill="1" applyBorder="1" applyAlignment="1">
      <alignment horizontal="center" vertical="center" wrapText="1"/>
    </xf>
    <xf numFmtId="1" fontId="0" fillId="0" borderId="23" xfId="0" applyNumberForma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" fontId="0" fillId="0" borderId="50" xfId="0" applyNumberFormat="1" applyBorder="1" applyAlignment="1">
      <alignment horizontal="center" vertical="center"/>
    </xf>
    <xf numFmtId="1" fontId="0" fillId="0" borderId="50" xfId="0" applyNumberForma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" fontId="0" fillId="0" borderId="40" xfId="0" applyNumberFormat="1" applyBorder="1" applyAlignment="1">
      <alignment horizontal="center" vertical="center"/>
    </xf>
    <xf numFmtId="1" fontId="0" fillId="0" borderId="36" xfId="0" applyNumberFormat="1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  <xf numFmtId="0" fontId="2" fillId="42" borderId="13" xfId="0" applyFont="1" applyFill="1" applyBorder="1" applyAlignment="1">
      <alignment horizontal="center" vertical="center"/>
    </xf>
    <xf numFmtId="0" fontId="2" fillId="42" borderId="18" xfId="0" applyFont="1" applyFill="1" applyBorder="1" applyAlignment="1">
      <alignment vertical="center"/>
    </xf>
    <xf numFmtId="0" fontId="0" fillId="42" borderId="16" xfId="0" applyFill="1" applyBorder="1" applyAlignment="1">
      <alignment vertical="center"/>
    </xf>
    <xf numFmtId="49" fontId="2" fillId="42" borderId="13" xfId="0" applyNumberFormat="1" applyFont="1" applyFill="1" applyBorder="1" applyAlignment="1">
      <alignment horizontal="center" vertical="center"/>
    </xf>
    <xf numFmtId="0" fontId="2" fillId="42" borderId="18" xfId="0" applyFont="1" applyFill="1" applyBorder="1" applyAlignment="1">
      <alignment vertical="center"/>
    </xf>
    <xf numFmtId="0" fontId="3" fillId="42" borderId="16" xfId="0" applyFont="1" applyFill="1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1" fontId="0" fillId="0" borderId="15" xfId="0" applyNumberFormat="1" applyBorder="1" applyAlignment="1">
      <alignment horizontal="center" vertical="center"/>
    </xf>
    <xf numFmtId="1" fontId="0" fillId="0" borderId="15" xfId="0" applyNumberFormat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23" xfId="0" applyBorder="1" applyAlignment="1">
      <alignment vertical="center"/>
    </xf>
    <xf numFmtId="1" fontId="0" fillId="0" borderId="19" xfId="0" applyNumberFormat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2</xdr:row>
      <xdr:rowOff>114300</xdr:rowOff>
    </xdr:from>
    <xdr:to>
      <xdr:col>7</xdr:col>
      <xdr:colOff>352425</xdr:colOff>
      <xdr:row>8</xdr:row>
      <xdr:rowOff>152400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171700" y="495300"/>
          <a:ext cx="2505075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6576" rIns="36576" bIns="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UDRUGA ZA SPORTSKU REKREACIJU 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"SPORT ZA SVE" LEPOGLAVA</a:t>
          </a:r>
        </a:p>
      </xdr:txBody>
    </xdr:sp>
    <xdr:clientData/>
  </xdr:twoCellAnchor>
  <xdr:twoCellAnchor editAs="oneCell">
    <xdr:from>
      <xdr:col>1</xdr:col>
      <xdr:colOff>228600</xdr:colOff>
      <xdr:row>2</xdr:row>
      <xdr:rowOff>28575</xdr:rowOff>
    </xdr:from>
    <xdr:to>
      <xdr:col>3</xdr:col>
      <xdr:colOff>161925</xdr:colOff>
      <xdr:row>9</xdr:row>
      <xdr:rowOff>66675</xdr:rowOff>
    </xdr:to>
    <xdr:pic>
      <xdr:nvPicPr>
        <xdr:cNvPr id="2" name="Slika 5" descr="LOGO US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409575"/>
          <a:ext cx="1152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26</xdr:row>
      <xdr:rowOff>180975</xdr:rowOff>
    </xdr:from>
    <xdr:to>
      <xdr:col>8</xdr:col>
      <xdr:colOff>409575</xdr:colOff>
      <xdr:row>43</xdr:row>
      <xdr:rowOff>85725</xdr:rowOff>
    </xdr:to>
    <xdr:pic>
      <xdr:nvPicPr>
        <xdr:cNvPr id="3" name="Sl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5781675"/>
          <a:ext cx="5067300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2</xdr:row>
      <xdr:rowOff>66675</xdr:rowOff>
    </xdr:from>
    <xdr:to>
      <xdr:col>6</xdr:col>
      <xdr:colOff>609600</xdr:colOff>
      <xdr:row>8</xdr:row>
      <xdr:rowOff>114300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828800" y="447675"/>
          <a:ext cx="2857500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6576" rIns="36576" bIns="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UDRUGA ZA SPORTSKU REKREACIJU 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"SPORT ZA SVE" LEPOGLAVA</a:t>
          </a:r>
        </a:p>
      </xdr:txBody>
    </xdr:sp>
    <xdr:clientData/>
  </xdr:twoCellAnchor>
  <xdr:twoCellAnchor editAs="oneCell">
    <xdr:from>
      <xdr:col>1</xdr:col>
      <xdr:colOff>19050</xdr:colOff>
      <xdr:row>2</xdr:row>
      <xdr:rowOff>19050</xdr:rowOff>
    </xdr:from>
    <xdr:to>
      <xdr:col>2</xdr:col>
      <xdr:colOff>600075</xdr:colOff>
      <xdr:row>9</xdr:row>
      <xdr:rowOff>57150</xdr:rowOff>
    </xdr:to>
    <xdr:pic>
      <xdr:nvPicPr>
        <xdr:cNvPr id="2" name="Slika 5" descr="LOGO US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00050"/>
          <a:ext cx="11906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I37"/>
  <sheetViews>
    <sheetView showGridLines="0" view="pageLayout" zoomScaleNormal="75" zoomScaleSheetLayoutView="100" workbookViewId="0" topLeftCell="A1">
      <selection activeCell="I1" sqref="I1"/>
    </sheetView>
  </sheetViews>
  <sheetFormatPr defaultColWidth="9.140625" defaultRowHeight="15"/>
  <cols>
    <col min="6" max="6" width="10.00390625" style="0" customWidth="1"/>
  </cols>
  <sheetData>
    <row r="17" spans="1:9" ht="51">
      <c r="A17" s="370" t="s">
        <v>104</v>
      </c>
      <c r="B17" s="370"/>
      <c r="C17" s="370"/>
      <c r="D17" s="370"/>
      <c r="E17" s="370"/>
      <c r="F17" s="370"/>
      <c r="G17" s="370"/>
      <c r="H17" s="370"/>
      <c r="I17" s="370"/>
    </row>
    <row r="20" spans="1:9" ht="30">
      <c r="A20" s="371" t="s">
        <v>105</v>
      </c>
      <c r="B20" s="371"/>
      <c r="C20" s="371"/>
      <c r="D20" s="371"/>
      <c r="E20" s="371"/>
      <c r="F20" s="371"/>
      <c r="G20" s="371"/>
      <c r="H20" s="371"/>
      <c r="I20" s="371"/>
    </row>
    <row r="35" spans="3:5" ht="15">
      <c r="C35" s="369"/>
      <c r="D35" s="369"/>
      <c r="E35" s="369"/>
    </row>
    <row r="37" ht="15">
      <c r="D37" s="1"/>
    </row>
  </sheetData>
  <sheetProtection password="D80B" sheet="1" selectLockedCells="1"/>
  <mergeCells count="3">
    <mergeCell ref="C35:E35"/>
    <mergeCell ref="A17:I17"/>
    <mergeCell ref="A20:I20"/>
  </mergeCells>
  <printOptions/>
  <pageMargins left="0.96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9"/>
  <sheetViews>
    <sheetView showGridLines="0" view="pageLayout" zoomScale="96" zoomScaleNormal="75" zoomScaleSheetLayoutView="100" zoomScalePageLayoutView="96" workbookViewId="0" topLeftCell="A1">
      <selection activeCell="A3" sqref="A3:F3"/>
    </sheetView>
  </sheetViews>
  <sheetFormatPr defaultColWidth="9.140625" defaultRowHeight="15"/>
  <cols>
    <col min="1" max="1" width="14.421875" style="0" customWidth="1"/>
    <col min="2" max="2" width="18.140625" style="2" customWidth="1"/>
    <col min="3" max="3" width="9.421875" style="0" bestFit="1" customWidth="1"/>
    <col min="4" max="4" width="15.00390625" style="2" bestFit="1" customWidth="1"/>
    <col min="5" max="5" width="12.7109375" style="2" bestFit="1" customWidth="1"/>
    <col min="6" max="6" width="9.140625" style="9" customWidth="1"/>
    <col min="7" max="7" width="9.140625" style="2" hidden="1" customWidth="1"/>
  </cols>
  <sheetData>
    <row r="1" ht="15">
      <c r="F1" s="2"/>
    </row>
    <row r="3" spans="1:6" ht="18.75">
      <c r="A3" s="390" t="s">
        <v>58</v>
      </c>
      <c r="B3" s="369"/>
      <c r="C3" s="369"/>
      <c r="D3" s="369"/>
      <c r="E3" s="369"/>
      <c r="F3" s="369"/>
    </row>
    <row r="6" ht="15.75" thickBot="1"/>
    <row r="7" spans="1:5" ht="16.5" thickBot="1" thickTop="1">
      <c r="A7" s="37" t="s">
        <v>4</v>
      </c>
      <c r="B7" s="416" t="s">
        <v>0</v>
      </c>
      <c r="C7" s="417"/>
      <c r="D7" s="37" t="s">
        <v>7</v>
      </c>
      <c r="E7" s="37" t="s">
        <v>31</v>
      </c>
    </row>
    <row r="8" ht="16.5" thickBot="1" thickTop="1"/>
    <row r="9" spans="1:6" ht="15.75" thickBot="1">
      <c r="A9" s="4" t="s">
        <v>11</v>
      </c>
      <c r="B9" s="4" t="s">
        <v>5</v>
      </c>
      <c r="C9" s="4" t="s">
        <v>8</v>
      </c>
      <c r="D9" s="4" t="s">
        <v>9</v>
      </c>
      <c r="E9" s="5" t="s">
        <v>10</v>
      </c>
      <c r="F9" s="10" t="s">
        <v>12</v>
      </c>
    </row>
    <row r="10" spans="1:6" ht="15">
      <c r="A10" s="102" t="s">
        <v>3</v>
      </c>
      <c r="B10" s="103" t="s">
        <v>121</v>
      </c>
      <c r="C10" s="102" t="s">
        <v>90</v>
      </c>
      <c r="D10" s="102">
        <v>26</v>
      </c>
      <c r="E10" s="74" t="s">
        <v>598</v>
      </c>
      <c r="F10" s="306">
        <v>50</v>
      </c>
    </row>
    <row r="11" spans="1:6" ht="15">
      <c r="A11" s="105" t="s">
        <v>13</v>
      </c>
      <c r="B11" s="106" t="s">
        <v>123</v>
      </c>
      <c r="C11" s="105" t="s">
        <v>89</v>
      </c>
      <c r="D11" s="105">
        <v>32</v>
      </c>
      <c r="E11" s="75" t="s">
        <v>599</v>
      </c>
      <c r="F11" s="307">
        <v>45</v>
      </c>
    </row>
    <row r="12" spans="1:6" ht="15">
      <c r="A12" s="105" t="s">
        <v>17</v>
      </c>
      <c r="B12" s="106" t="s">
        <v>127</v>
      </c>
      <c r="C12" s="105" t="s">
        <v>89</v>
      </c>
      <c r="D12" s="105">
        <v>4</v>
      </c>
      <c r="E12" s="75" t="s">
        <v>600</v>
      </c>
      <c r="F12" s="307">
        <v>42</v>
      </c>
    </row>
    <row r="13" spans="1:6" ht="15">
      <c r="A13" s="365"/>
      <c r="F13" s="308"/>
    </row>
    <row r="14" spans="1:6" ht="15.75" thickBot="1">
      <c r="A14" s="365"/>
      <c r="B14" s="95"/>
      <c r="C14" s="365"/>
      <c r="D14" s="95"/>
      <c r="E14" s="66"/>
      <c r="F14" s="308"/>
    </row>
    <row r="15" spans="1:11" ht="16.5" thickBot="1" thickTop="1">
      <c r="A15" s="534" t="s">
        <v>4</v>
      </c>
      <c r="B15" s="535" t="s">
        <v>0</v>
      </c>
      <c r="C15" s="536"/>
      <c r="D15" s="534" t="s">
        <v>7</v>
      </c>
      <c r="E15" s="537" t="s">
        <v>32</v>
      </c>
      <c r="F15" s="308"/>
      <c r="H15" s="6"/>
      <c r="I15" s="7"/>
      <c r="J15" s="6"/>
      <c r="K15" s="7"/>
    </row>
    <row r="16" spans="1:11" ht="16.5" thickBot="1" thickTop="1">
      <c r="A16" s="365"/>
      <c r="B16" s="95"/>
      <c r="C16" s="365"/>
      <c r="D16" s="95"/>
      <c r="E16" s="66"/>
      <c r="F16" s="308"/>
      <c r="I16" s="2"/>
      <c r="K16" s="2"/>
    </row>
    <row r="17" spans="1:6" ht="15.75" thickBot="1">
      <c r="A17" s="100" t="s">
        <v>11</v>
      </c>
      <c r="B17" s="100" t="s">
        <v>5</v>
      </c>
      <c r="C17" s="100" t="s">
        <v>8</v>
      </c>
      <c r="D17" s="100" t="s">
        <v>9</v>
      </c>
      <c r="E17" s="68" t="s">
        <v>10</v>
      </c>
      <c r="F17" s="100" t="s">
        <v>12</v>
      </c>
    </row>
    <row r="18" spans="1:7" ht="15.75" thickBot="1">
      <c r="A18" s="102" t="s">
        <v>3</v>
      </c>
      <c r="B18" s="103" t="s">
        <v>601</v>
      </c>
      <c r="C18" s="102" t="s">
        <v>89</v>
      </c>
      <c r="D18" s="102">
        <v>50</v>
      </c>
      <c r="E18" s="74" t="s">
        <v>602</v>
      </c>
      <c r="F18" s="306">
        <v>50</v>
      </c>
      <c r="G18" s="8"/>
    </row>
    <row r="19" spans="1:7" ht="15.75" thickTop="1">
      <c r="A19" s="105" t="s">
        <v>13</v>
      </c>
      <c r="B19" s="106" t="s">
        <v>603</v>
      </c>
      <c r="C19" s="105" t="s">
        <v>89</v>
      </c>
      <c r="D19" s="105">
        <v>35</v>
      </c>
      <c r="E19" s="75" t="s">
        <v>604</v>
      </c>
      <c r="F19" s="307">
        <v>45</v>
      </c>
      <c r="G19" s="7"/>
    </row>
    <row r="20" spans="1:7" ht="15">
      <c r="A20" s="365"/>
      <c r="B20" s="95"/>
      <c r="C20" s="365"/>
      <c r="D20" s="95"/>
      <c r="E20" s="66"/>
      <c r="F20" s="308"/>
      <c r="G20" s="7"/>
    </row>
    <row r="21" spans="1:6" ht="15">
      <c r="A21" s="365"/>
      <c r="B21" s="95"/>
      <c r="C21" s="365"/>
      <c r="D21" s="95"/>
      <c r="E21" s="66"/>
      <c r="F21" s="308"/>
    </row>
    <row r="22" spans="1:6" ht="15.75" thickBot="1">
      <c r="A22" s="361"/>
      <c r="B22" s="363"/>
      <c r="C22" s="361"/>
      <c r="D22" s="363"/>
      <c r="E22" s="364"/>
      <c r="F22" s="311"/>
    </row>
    <row r="23" spans="1:6" ht="15.75" thickTop="1">
      <c r="A23" s="108"/>
      <c r="B23" s="109"/>
      <c r="C23" s="108"/>
      <c r="D23" s="109"/>
      <c r="E23" s="70"/>
      <c r="F23" s="312"/>
    </row>
    <row r="24" spans="1:6" ht="15">
      <c r="A24" s="365"/>
      <c r="B24" s="95"/>
      <c r="C24" s="365"/>
      <c r="D24" s="95"/>
      <c r="E24" s="66"/>
      <c r="F24" s="308"/>
    </row>
    <row r="25" spans="1:6" ht="15.75" thickBot="1">
      <c r="A25" s="365"/>
      <c r="B25" s="95"/>
      <c r="C25" s="365"/>
      <c r="D25" s="95"/>
      <c r="E25" s="66"/>
      <c r="F25" s="308"/>
    </row>
    <row r="26" spans="1:6" ht="16.5" thickBot="1" thickTop="1">
      <c r="A26" s="534" t="s">
        <v>4</v>
      </c>
      <c r="B26" s="535" t="s">
        <v>33</v>
      </c>
      <c r="C26" s="536"/>
      <c r="D26" s="534" t="s">
        <v>34</v>
      </c>
      <c r="E26" s="537" t="s">
        <v>31</v>
      </c>
      <c r="F26" s="308"/>
    </row>
    <row r="27" spans="1:6" ht="16.5" thickBot="1" thickTop="1">
      <c r="A27" s="365"/>
      <c r="B27" s="95"/>
      <c r="C27" s="365"/>
      <c r="D27" s="95"/>
      <c r="E27" s="66"/>
      <c r="F27" s="308"/>
    </row>
    <row r="28" spans="1:6" ht="15.75" thickBot="1">
      <c r="A28" s="100" t="s">
        <v>11</v>
      </c>
      <c r="B28" s="100" t="s">
        <v>5</v>
      </c>
      <c r="C28" s="100" t="s">
        <v>8</v>
      </c>
      <c r="D28" s="100" t="s">
        <v>9</v>
      </c>
      <c r="E28" s="68" t="s">
        <v>10</v>
      </c>
      <c r="F28" s="100" t="s">
        <v>12</v>
      </c>
    </row>
    <row r="29" spans="1:6" ht="15">
      <c r="A29" s="368" t="s">
        <v>3</v>
      </c>
      <c r="B29" s="106" t="s">
        <v>339</v>
      </c>
      <c r="C29" s="105" t="s">
        <v>35</v>
      </c>
      <c r="D29" s="105">
        <v>20</v>
      </c>
      <c r="E29" s="75" t="s">
        <v>608</v>
      </c>
      <c r="F29" s="307">
        <v>50</v>
      </c>
    </row>
    <row r="30" spans="1:6" ht="15">
      <c r="A30" s="105" t="s">
        <v>13</v>
      </c>
      <c r="B30" s="106" t="s">
        <v>129</v>
      </c>
      <c r="C30" s="105" t="s">
        <v>35</v>
      </c>
      <c r="D30" s="105">
        <v>90</v>
      </c>
      <c r="E30" s="75" t="s">
        <v>605</v>
      </c>
      <c r="F30" s="307">
        <v>45</v>
      </c>
    </row>
    <row r="31" spans="1:6" ht="15">
      <c r="A31" s="105" t="s">
        <v>17</v>
      </c>
      <c r="B31" s="106" t="s">
        <v>131</v>
      </c>
      <c r="C31" s="105" t="s">
        <v>95</v>
      </c>
      <c r="D31" s="105">
        <v>62</v>
      </c>
      <c r="E31" s="75" t="s">
        <v>606</v>
      </c>
      <c r="F31" s="307">
        <v>42</v>
      </c>
    </row>
    <row r="32" spans="1:6" ht="15">
      <c r="A32" s="368" t="s">
        <v>18</v>
      </c>
      <c r="B32" s="119" t="s">
        <v>459</v>
      </c>
      <c r="C32" s="169" t="s">
        <v>90</v>
      </c>
      <c r="D32" s="2">
        <v>85</v>
      </c>
      <c r="E32" s="75" t="s">
        <v>610</v>
      </c>
      <c r="F32" s="307">
        <v>40</v>
      </c>
    </row>
    <row r="33" spans="1:7" ht="15">
      <c r="A33" s="368" t="s">
        <v>19</v>
      </c>
      <c r="B33" s="106" t="s">
        <v>134</v>
      </c>
      <c r="C33" s="105" t="s">
        <v>95</v>
      </c>
      <c r="D33" s="105">
        <v>33</v>
      </c>
      <c r="E33" s="75" t="s">
        <v>607</v>
      </c>
      <c r="F33" s="307">
        <v>39</v>
      </c>
      <c r="G33" s="7"/>
    </row>
    <row r="34" spans="1:7" ht="15">
      <c r="A34" s="368" t="s">
        <v>50</v>
      </c>
      <c r="B34" s="119" t="s">
        <v>271</v>
      </c>
      <c r="C34" s="169" t="s">
        <v>90</v>
      </c>
      <c r="D34" s="2">
        <v>25</v>
      </c>
      <c r="E34" s="75" t="s">
        <v>609</v>
      </c>
      <c r="F34" s="307">
        <v>38</v>
      </c>
      <c r="G34" s="7"/>
    </row>
    <row r="35" spans="2:7" ht="15">
      <c r="B35" s="108"/>
      <c r="C35" s="109"/>
      <c r="D35" s="109"/>
      <c r="E35" s="70"/>
      <c r="F35" s="241"/>
      <c r="G35" s="7"/>
    </row>
    <row r="36" spans="1:6" ht="15.75" thickBot="1">
      <c r="A36" s="365"/>
      <c r="F36" s="308"/>
    </row>
    <row r="37" spans="1:6" ht="16.5" thickBot="1" thickTop="1">
      <c r="A37" s="534" t="s">
        <v>4</v>
      </c>
      <c r="B37" s="535" t="s">
        <v>33</v>
      </c>
      <c r="C37" s="536"/>
      <c r="D37" s="534" t="s">
        <v>34</v>
      </c>
      <c r="E37" s="537" t="s">
        <v>32</v>
      </c>
      <c r="F37" s="308"/>
    </row>
    <row r="38" spans="1:6" ht="16.5" thickBot="1" thickTop="1">
      <c r="A38" s="365"/>
      <c r="B38" s="95"/>
      <c r="C38" s="365"/>
      <c r="D38" s="95"/>
      <c r="E38" s="66"/>
      <c r="F38" s="308"/>
    </row>
    <row r="39" spans="1:6" ht="15.75" thickBot="1">
      <c r="A39" s="100" t="s">
        <v>11</v>
      </c>
      <c r="B39" s="100" t="s">
        <v>5</v>
      </c>
      <c r="C39" s="100" t="s">
        <v>8</v>
      </c>
      <c r="D39" s="100" t="s">
        <v>9</v>
      </c>
      <c r="E39" s="68" t="s">
        <v>10</v>
      </c>
      <c r="F39" s="100" t="s">
        <v>12</v>
      </c>
    </row>
    <row r="40" spans="1:6" ht="15">
      <c r="A40" s="105" t="s">
        <v>3</v>
      </c>
      <c r="B40" s="119" t="s">
        <v>140</v>
      </c>
      <c r="C40" s="105" t="s">
        <v>35</v>
      </c>
      <c r="D40" s="105">
        <v>1</v>
      </c>
      <c r="E40" s="75" t="s">
        <v>613</v>
      </c>
      <c r="F40" s="116">
        <v>50</v>
      </c>
    </row>
    <row r="41" spans="1:6" ht="15">
      <c r="A41" s="105" t="s">
        <v>13</v>
      </c>
      <c r="B41" s="119" t="s">
        <v>152</v>
      </c>
      <c r="C41" s="105" t="s">
        <v>95</v>
      </c>
      <c r="D41" s="105">
        <v>36</v>
      </c>
      <c r="E41" s="75" t="s">
        <v>612</v>
      </c>
      <c r="F41" s="313">
        <v>45</v>
      </c>
    </row>
    <row r="42" spans="1:6" ht="15">
      <c r="A42" s="314" t="s">
        <v>17</v>
      </c>
      <c r="B42" s="119" t="s">
        <v>146</v>
      </c>
      <c r="C42" s="105" t="s">
        <v>35</v>
      </c>
      <c r="D42" s="105">
        <v>114</v>
      </c>
      <c r="E42" s="75" t="s">
        <v>407</v>
      </c>
      <c r="F42" s="307">
        <v>42</v>
      </c>
    </row>
    <row r="43" spans="1:6" ht="15">
      <c r="A43" s="105" t="s">
        <v>18</v>
      </c>
      <c r="B43" s="119" t="s">
        <v>148</v>
      </c>
      <c r="C43" s="105" t="s">
        <v>35</v>
      </c>
      <c r="D43" s="105">
        <v>15</v>
      </c>
      <c r="E43" s="75" t="s">
        <v>614</v>
      </c>
      <c r="F43" s="307">
        <v>40</v>
      </c>
    </row>
    <row r="44" spans="1:6" ht="15">
      <c r="A44" s="105" t="s">
        <v>19</v>
      </c>
      <c r="B44" s="119" t="s">
        <v>142</v>
      </c>
      <c r="C44" s="105" t="s">
        <v>35</v>
      </c>
      <c r="D44" s="105">
        <v>7</v>
      </c>
      <c r="E44" s="75" t="s">
        <v>611</v>
      </c>
      <c r="F44" s="307">
        <v>39</v>
      </c>
    </row>
    <row r="45" spans="1:6" ht="15">
      <c r="A45" s="109"/>
      <c r="B45" s="7"/>
      <c r="C45" s="6"/>
      <c r="D45" s="7"/>
      <c r="E45" s="7"/>
      <c r="F45" s="241"/>
    </row>
    <row r="46" spans="1:6" ht="15">
      <c r="A46" s="108"/>
      <c r="B46" s="7"/>
      <c r="C46" s="6"/>
      <c r="D46" s="7"/>
      <c r="E46" s="7"/>
      <c r="F46" s="312"/>
    </row>
    <row r="47" spans="1:6" ht="15.75" thickBot="1">
      <c r="A47" s="361"/>
      <c r="B47" s="362"/>
      <c r="C47" s="363"/>
      <c r="D47" s="363"/>
      <c r="E47" s="364"/>
      <c r="F47" s="311"/>
    </row>
    <row r="48" spans="1:7" ht="15.75" thickTop="1">
      <c r="A48" s="108"/>
      <c r="B48" s="109"/>
      <c r="C48" s="108"/>
      <c r="D48" s="109"/>
      <c r="E48" s="70"/>
      <c r="F48" s="312"/>
      <c r="G48" s="7"/>
    </row>
    <row r="49" spans="1:7" ht="15">
      <c r="A49" s="108"/>
      <c r="F49" s="312"/>
      <c r="G49" s="7"/>
    </row>
    <row r="50" spans="1:7" ht="15.75" thickBot="1">
      <c r="A50" s="365"/>
      <c r="B50" s="95"/>
      <c r="C50" s="365"/>
      <c r="D50" s="95"/>
      <c r="E50" s="66"/>
      <c r="F50" s="308"/>
      <c r="G50" s="7"/>
    </row>
    <row r="51" spans="1:6" ht="16.5" thickBot="1" thickTop="1">
      <c r="A51" s="534" t="s">
        <v>4</v>
      </c>
      <c r="B51" s="535" t="s">
        <v>15</v>
      </c>
      <c r="C51" s="536"/>
      <c r="D51" s="534" t="s">
        <v>14</v>
      </c>
      <c r="E51" s="537" t="s">
        <v>31</v>
      </c>
      <c r="F51" s="308"/>
    </row>
    <row r="52" spans="1:6" ht="16.5" thickBot="1" thickTop="1">
      <c r="A52" s="365"/>
      <c r="B52" s="95"/>
      <c r="C52" s="365"/>
      <c r="D52" s="95"/>
      <c r="E52" s="66"/>
      <c r="F52" s="308"/>
    </row>
    <row r="53" spans="1:6" ht="15.75" thickBot="1">
      <c r="A53" s="100" t="s">
        <v>11</v>
      </c>
      <c r="B53" s="100" t="s">
        <v>5</v>
      </c>
      <c r="C53" s="100" t="s">
        <v>8</v>
      </c>
      <c r="D53" s="100" t="s">
        <v>9</v>
      </c>
      <c r="E53" s="68" t="s">
        <v>10</v>
      </c>
      <c r="F53" s="100" t="s">
        <v>12</v>
      </c>
    </row>
    <row r="54" spans="1:6" ht="15">
      <c r="A54" s="105" t="s">
        <v>3</v>
      </c>
      <c r="B54" s="106" t="s">
        <v>168</v>
      </c>
      <c r="C54" s="105" t="s">
        <v>96</v>
      </c>
      <c r="D54" s="105">
        <v>5</v>
      </c>
      <c r="E54" s="75" t="s">
        <v>619</v>
      </c>
      <c r="F54" s="306">
        <v>50</v>
      </c>
    </row>
    <row r="55" spans="1:6" ht="15">
      <c r="A55" s="105" t="s">
        <v>13</v>
      </c>
      <c r="B55" s="106" t="s">
        <v>170</v>
      </c>
      <c r="C55" s="105" t="s">
        <v>96</v>
      </c>
      <c r="D55" s="105">
        <v>30</v>
      </c>
      <c r="E55" s="75" t="s">
        <v>616</v>
      </c>
      <c r="F55" s="307">
        <v>45</v>
      </c>
    </row>
    <row r="56" spans="1:6" ht="15">
      <c r="A56" s="105" t="s">
        <v>17</v>
      </c>
      <c r="B56" s="106" t="s">
        <v>171</v>
      </c>
      <c r="C56" s="105" t="s">
        <v>16</v>
      </c>
      <c r="D56" s="105">
        <v>3</v>
      </c>
      <c r="E56" s="75" t="s">
        <v>618</v>
      </c>
      <c r="F56" s="307">
        <v>42</v>
      </c>
    </row>
    <row r="57" spans="1:6" ht="15">
      <c r="A57" s="105" t="s">
        <v>18</v>
      </c>
      <c r="B57" s="106" t="s">
        <v>169</v>
      </c>
      <c r="C57" s="105" t="s">
        <v>16</v>
      </c>
      <c r="D57" s="105">
        <v>45</v>
      </c>
      <c r="E57" s="75" t="s">
        <v>617</v>
      </c>
      <c r="F57" s="307">
        <v>40</v>
      </c>
    </row>
    <row r="58" spans="1:6" ht="15">
      <c r="A58" s="105" t="s">
        <v>19</v>
      </c>
      <c r="B58" s="106" t="s">
        <v>172</v>
      </c>
      <c r="C58" s="105" t="s">
        <v>98</v>
      </c>
      <c r="D58" s="105">
        <v>29</v>
      </c>
      <c r="E58" s="75" t="s">
        <v>620</v>
      </c>
      <c r="F58" s="307">
        <v>39</v>
      </c>
    </row>
    <row r="59" spans="1:6" ht="15">
      <c r="A59" s="105" t="s">
        <v>50</v>
      </c>
      <c r="B59" s="106" t="s">
        <v>176</v>
      </c>
      <c r="C59" s="105" t="s">
        <v>35</v>
      </c>
      <c r="D59" s="105">
        <v>39</v>
      </c>
      <c r="E59" s="75" t="s">
        <v>621</v>
      </c>
      <c r="F59" s="307">
        <v>38</v>
      </c>
    </row>
    <row r="60" spans="1:6" ht="15">
      <c r="A60" s="105" t="s">
        <v>51</v>
      </c>
      <c r="B60" s="232" t="s">
        <v>167</v>
      </c>
      <c r="C60" s="169" t="s">
        <v>98</v>
      </c>
      <c r="D60" s="2">
        <v>31</v>
      </c>
      <c r="E60" s="75" t="s">
        <v>622</v>
      </c>
      <c r="F60" s="307">
        <v>37</v>
      </c>
    </row>
    <row r="61" spans="1:6" ht="15">
      <c r="A61" s="105" t="s">
        <v>47</v>
      </c>
      <c r="B61" s="232" t="s">
        <v>412</v>
      </c>
      <c r="C61" s="105" t="s">
        <v>35</v>
      </c>
      <c r="D61" s="105">
        <v>66</v>
      </c>
      <c r="E61" s="75" t="s">
        <v>623</v>
      </c>
      <c r="F61" s="307">
        <v>36</v>
      </c>
    </row>
    <row r="62" spans="1:7" ht="15">
      <c r="A62" s="109"/>
      <c r="F62" s="241"/>
      <c r="G62" s="7"/>
    </row>
    <row r="63" spans="1:7" ht="15.75" thickBot="1">
      <c r="A63" s="365"/>
      <c r="F63" s="308"/>
      <c r="G63" s="8"/>
    </row>
    <row r="64" spans="1:7" ht="16.5" thickBot="1" thickTop="1">
      <c r="A64" s="534" t="s">
        <v>4</v>
      </c>
      <c r="B64" s="535" t="s">
        <v>15</v>
      </c>
      <c r="C64" s="536"/>
      <c r="D64" s="534" t="s">
        <v>14</v>
      </c>
      <c r="E64" s="537" t="s">
        <v>32</v>
      </c>
      <c r="F64" s="308"/>
      <c r="G64" s="7"/>
    </row>
    <row r="65" spans="1:6" ht="16.5" thickBot="1" thickTop="1">
      <c r="A65" s="365"/>
      <c r="B65" s="95"/>
      <c r="C65" s="365"/>
      <c r="D65" s="95"/>
      <c r="E65" s="66"/>
      <c r="F65" s="308"/>
    </row>
    <row r="66" spans="1:6" ht="15.75" thickBot="1">
      <c r="A66" s="100" t="s">
        <v>11</v>
      </c>
      <c r="B66" s="100" t="s">
        <v>5</v>
      </c>
      <c r="C66" s="100" t="s">
        <v>8</v>
      </c>
      <c r="D66" s="100" t="s">
        <v>9</v>
      </c>
      <c r="E66" s="68" t="s">
        <v>10</v>
      </c>
      <c r="F66" s="100" t="s">
        <v>12</v>
      </c>
    </row>
    <row r="67" spans="1:6" ht="15">
      <c r="A67" s="102" t="s">
        <v>3</v>
      </c>
      <c r="B67" s="106" t="s">
        <v>298</v>
      </c>
      <c r="C67" s="105" t="s">
        <v>35</v>
      </c>
      <c r="D67" s="105">
        <v>17</v>
      </c>
      <c r="E67" s="75" t="s">
        <v>615</v>
      </c>
      <c r="F67" s="306">
        <v>50</v>
      </c>
    </row>
    <row r="68" spans="1:6" ht="15">
      <c r="A68" s="365"/>
      <c r="B68" s="109"/>
      <c r="C68" s="108"/>
      <c r="D68" s="109"/>
      <c r="E68" s="70"/>
      <c r="F68" s="312"/>
    </row>
    <row r="69" spans="1:6" ht="15">
      <c r="A69" s="365"/>
      <c r="F69" s="312"/>
    </row>
    <row r="70" spans="1:6" ht="15.75" thickBot="1">
      <c r="A70" s="361"/>
      <c r="B70" s="363"/>
      <c r="C70" s="361"/>
      <c r="D70" s="363"/>
      <c r="E70" s="364"/>
      <c r="F70" s="311"/>
    </row>
    <row r="71" spans="1:6" ht="15.75" thickTop="1">
      <c r="A71" s="108"/>
      <c r="B71" s="109"/>
      <c r="C71" s="108"/>
      <c r="D71" s="109"/>
      <c r="E71" s="70"/>
      <c r="F71" s="312"/>
    </row>
    <row r="72" spans="1:6" ht="15">
      <c r="A72" s="365"/>
      <c r="B72" s="95"/>
      <c r="C72" s="365"/>
      <c r="D72" s="95"/>
      <c r="E72" s="66"/>
      <c r="F72" s="308"/>
    </row>
    <row r="73" spans="1:6" ht="15.75" thickBot="1">
      <c r="A73" s="365"/>
      <c r="B73" s="95"/>
      <c r="C73" s="365"/>
      <c r="D73" s="95"/>
      <c r="E73" s="66"/>
      <c r="F73" s="308"/>
    </row>
    <row r="74" spans="1:6" ht="16.5" thickBot="1" thickTop="1">
      <c r="A74" s="534" t="s">
        <v>4</v>
      </c>
      <c r="B74" s="535" t="s">
        <v>36</v>
      </c>
      <c r="C74" s="536"/>
      <c r="D74" s="534" t="s">
        <v>37</v>
      </c>
      <c r="E74" s="537" t="s">
        <v>31</v>
      </c>
      <c r="F74" s="308"/>
    </row>
    <row r="75" spans="1:6" ht="16.5" thickBot="1" thickTop="1">
      <c r="A75" s="365"/>
      <c r="B75" s="95"/>
      <c r="C75" s="365"/>
      <c r="D75" s="95"/>
      <c r="E75" s="66"/>
      <c r="F75" s="308"/>
    </row>
    <row r="76" spans="1:7" ht="15.75" thickBot="1">
      <c r="A76" s="100" t="s">
        <v>11</v>
      </c>
      <c r="B76" s="100" t="s">
        <v>5</v>
      </c>
      <c r="C76" s="100" t="s">
        <v>8</v>
      </c>
      <c r="D76" s="100" t="s">
        <v>9</v>
      </c>
      <c r="E76" s="68" t="s">
        <v>10</v>
      </c>
      <c r="F76" s="100" t="s">
        <v>12</v>
      </c>
      <c r="G76" s="7"/>
    </row>
    <row r="77" spans="1:7" ht="15">
      <c r="A77" s="102" t="s">
        <v>3</v>
      </c>
      <c r="B77" s="119" t="s">
        <v>195</v>
      </c>
      <c r="C77" s="105" t="s">
        <v>38</v>
      </c>
      <c r="D77" s="105">
        <v>8</v>
      </c>
      <c r="E77" s="75" t="s">
        <v>624</v>
      </c>
      <c r="F77" s="306">
        <v>50</v>
      </c>
      <c r="G77" s="7"/>
    </row>
    <row r="78" spans="1:7" ht="15.75" thickBot="1">
      <c r="A78" s="105" t="s">
        <v>13</v>
      </c>
      <c r="B78" s="106" t="s">
        <v>197</v>
      </c>
      <c r="C78" s="105" t="s">
        <v>38</v>
      </c>
      <c r="D78" s="105">
        <v>14</v>
      </c>
      <c r="E78" s="75" t="s">
        <v>626</v>
      </c>
      <c r="F78" s="307">
        <v>45</v>
      </c>
      <c r="G78" s="8"/>
    </row>
    <row r="79" spans="1:7" ht="15.75" thickTop="1">
      <c r="A79" s="105" t="s">
        <v>17</v>
      </c>
      <c r="B79" s="119" t="s">
        <v>199</v>
      </c>
      <c r="C79" s="105" t="s">
        <v>91</v>
      </c>
      <c r="D79" s="105">
        <v>31</v>
      </c>
      <c r="E79" s="75" t="s">
        <v>625</v>
      </c>
      <c r="F79" s="307">
        <v>42</v>
      </c>
      <c r="G79" s="7"/>
    </row>
    <row r="80" spans="1:6" ht="15">
      <c r="A80" s="365"/>
      <c r="F80" s="308"/>
    </row>
    <row r="81" spans="1:6" ht="15.75" thickBot="1">
      <c r="A81" s="365"/>
      <c r="F81" s="308"/>
    </row>
    <row r="82" spans="1:6" ht="16.5" thickBot="1" thickTop="1">
      <c r="A82" s="534" t="s">
        <v>4</v>
      </c>
      <c r="B82" s="535" t="s">
        <v>36</v>
      </c>
      <c r="C82" s="536"/>
      <c r="D82" s="534" t="s">
        <v>37</v>
      </c>
      <c r="E82" s="537" t="s">
        <v>32</v>
      </c>
      <c r="F82" s="308"/>
    </row>
    <row r="83" spans="1:6" ht="16.5" thickBot="1" thickTop="1">
      <c r="A83" s="365"/>
      <c r="B83" s="95"/>
      <c r="C83" s="365"/>
      <c r="D83" s="95"/>
      <c r="E83" s="66"/>
      <c r="F83" s="308"/>
    </row>
    <row r="84" spans="1:6" ht="15.75" thickBot="1">
      <c r="A84" s="100" t="s">
        <v>11</v>
      </c>
      <c r="B84" s="100" t="s">
        <v>5</v>
      </c>
      <c r="C84" s="100" t="s">
        <v>8</v>
      </c>
      <c r="D84" s="100" t="s">
        <v>9</v>
      </c>
      <c r="E84" s="68" t="s">
        <v>10</v>
      </c>
      <c r="F84" s="100" t="s">
        <v>12</v>
      </c>
    </row>
    <row r="85" spans="1:6" ht="15">
      <c r="A85" s="102"/>
      <c r="B85" s="106"/>
      <c r="C85" s="105"/>
      <c r="D85" s="105"/>
      <c r="E85" s="75"/>
      <c r="F85" s="306"/>
    </row>
    <row r="86" spans="1:6" ht="15">
      <c r="A86" s="365"/>
      <c r="B86" s="109"/>
      <c r="C86" s="108"/>
      <c r="D86" s="109"/>
      <c r="E86" s="70"/>
      <c r="F86" s="312"/>
    </row>
    <row r="87" spans="1:6" ht="15">
      <c r="A87" s="365"/>
      <c r="F87" s="312"/>
    </row>
    <row r="88" spans="1:6" ht="15.75" thickBot="1">
      <c r="A88" s="361"/>
      <c r="B88" s="363"/>
      <c r="C88" s="361"/>
      <c r="D88" s="363"/>
      <c r="E88" s="364"/>
      <c r="F88" s="311"/>
    </row>
    <row r="89" spans="1:6" ht="15.75" thickTop="1">
      <c r="A89" s="108"/>
      <c r="B89" s="109"/>
      <c r="C89" s="108"/>
      <c r="D89" s="109"/>
      <c r="E89" s="70"/>
      <c r="F89" s="312"/>
    </row>
    <row r="90" spans="1:6" ht="15">
      <c r="A90" s="365"/>
      <c r="B90" s="95"/>
      <c r="C90" s="365"/>
      <c r="D90" s="95"/>
      <c r="E90" s="66"/>
      <c r="F90" s="308"/>
    </row>
    <row r="91" spans="1:7" ht="15.75" thickBot="1">
      <c r="A91" s="365"/>
      <c r="B91" s="95"/>
      <c r="C91" s="365"/>
      <c r="D91" s="95"/>
      <c r="E91" s="66"/>
      <c r="F91" s="308"/>
      <c r="G91" s="7"/>
    </row>
    <row r="92" spans="1:7" ht="16.5" thickBot="1" thickTop="1">
      <c r="A92" s="534" t="s">
        <v>4</v>
      </c>
      <c r="B92" s="535" t="s">
        <v>76</v>
      </c>
      <c r="C92" s="536"/>
      <c r="D92" s="534" t="s">
        <v>20</v>
      </c>
      <c r="E92" s="537" t="s">
        <v>82</v>
      </c>
      <c r="F92" s="308"/>
      <c r="G92" s="7"/>
    </row>
    <row r="93" spans="1:7" ht="16.5" thickBot="1" thickTop="1">
      <c r="A93" s="365"/>
      <c r="B93" s="95"/>
      <c r="C93" s="365"/>
      <c r="D93" s="95"/>
      <c r="E93" s="66"/>
      <c r="F93" s="308"/>
      <c r="G93" s="11"/>
    </row>
    <row r="94" spans="1:6" ht="16.5" thickBot="1" thickTop="1">
      <c r="A94" s="100" t="s">
        <v>11</v>
      </c>
      <c r="B94" s="100" t="s">
        <v>5</v>
      </c>
      <c r="C94" s="100" t="s">
        <v>8</v>
      </c>
      <c r="D94" s="100" t="s">
        <v>9</v>
      </c>
      <c r="E94" s="68" t="s">
        <v>10</v>
      </c>
      <c r="F94" s="100" t="s">
        <v>12</v>
      </c>
    </row>
    <row r="95" spans="1:6" ht="15">
      <c r="A95" s="290" t="s">
        <v>3</v>
      </c>
      <c r="B95" s="103" t="s">
        <v>203</v>
      </c>
      <c r="C95" s="102" t="s">
        <v>38</v>
      </c>
      <c r="D95" s="102">
        <v>81</v>
      </c>
      <c r="E95" s="74" t="s">
        <v>627</v>
      </c>
      <c r="F95" s="306">
        <v>50</v>
      </c>
    </row>
    <row r="96" spans="1:6" ht="15">
      <c r="A96" s="365"/>
      <c r="B96" s="95"/>
      <c r="C96" s="365"/>
      <c r="D96" s="95"/>
      <c r="E96" s="66"/>
      <c r="F96" s="308"/>
    </row>
    <row r="97" spans="1:6" ht="15.75" thickBot="1">
      <c r="A97" s="365"/>
      <c r="F97" s="308"/>
    </row>
    <row r="98" spans="1:6" ht="16.5" thickBot="1" thickTop="1">
      <c r="A98" s="534" t="s">
        <v>4</v>
      </c>
      <c r="B98" s="535" t="s">
        <v>76</v>
      </c>
      <c r="C98" s="536"/>
      <c r="D98" s="534" t="s">
        <v>20</v>
      </c>
      <c r="E98" s="537" t="s">
        <v>83</v>
      </c>
      <c r="F98" s="308"/>
    </row>
    <row r="99" spans="1:6" ht="16.5" thickBot="1" thickTop="1">
      <c r="A99" s="365"/>
      <c r="B99" s="95"/>
      <c r="C99" s="365"/>
      <c r="D99" s="95"/>
      <c r="E99" s="66"/>
      <c r="F99" s="308"/>
    </row>
    <row r="100" spans="1:6" ht="15.75" thickBot="1">
      <c r="A100" s="100" t="s">
        <v>11</v>
      </c>
      <c r="B100" s="100" t="s">
        <v>5</v>
      </c>
      <c r="C100" s="100" t="s">
        <v>8</v>
      </c>
      <c r="D100" s="100" t="s">
        <v>9</v>
      </c>
      <c r="E100" s="68" t="s">
        <v>10</v>
      </c>
      <c r="F100" s="100" t="s">
        <v>12</v>
      </c>
    </row>
    <row r="101" spans="1:6" ht="15">
      <c r="A101" s="102"/>
      <c r="B101" s="103"/>
      <c r="C101" s="102"/>
      <c r="D101" s="102"/>
      <c r="E101" s="74"/>
      <c r="F101" s="306"/>
    </row>
    <row r="102" spans="1:6" ht="15">
      <c r="A102" s="365"/>
      <c r="B102" s="109"/>
      <c r="C102" s="108"/>
      <c r="D102" s="109"/>
      <c r="E102" s="70"/>
      <c r="F102" s="312"/>
    </row>
    <row r="103" spans="1:6" ht="15">
      <c r="A103" s="365"/>
      <c r="B103" s="109"/>
      <c r="C103" s="108"/>
      <c r="D103" s="109"/>
      <c r="E103" s="70"/>
      <c r="F103" s="312"/>
    </row>
    <row r="104" spans="1:6" ht="15.75" thickBot="1">
      <c r="A104" s="361"/>
      <c r="B104" s="363"/>
      <c r="C104" s="361"/>
      <c r="D104" s="363"/>
      <c r="E104" s="364"/>
      <c r="F104" s="311"/>
    </row>
    <row r="105" spans="1:6" ht="15.75" thickTop="1">
      <c r="A105" s="108"/>
      <c r="B105" s="109"/>
      <c r="C105" s="108"/>
      <c r="D105" s="109"/>
      <c r="E105" s="70"/>
      <c r="F105" s="312"/>
    </row>
    <row r="106" spans="1:6" ht="15">
      <c r="A106" s="365"/>
      <c r="B106" s="95"/>
      <c r="C106" s="365"/>
      <c r="D106" s="95"/>
      <c r="E106" s="66"/>
      <c r="F106" s="308"/>
    </row>
    <row r="107" spans="1:6" ht="15.75" thickBot="1">
      <c r="A107" s="365"/>
      <c r="B107" s="95"/>
      <c r="C107" s="365"/>
      <c r="D107" s="95"/>
      <c r="E107" s="66"/>
      <c r="F107" s="308"/>
    </row>
    <row r="108" spans="1:6" ht="16.5" thickBot="1" thickTop="1">
      <c r="A108" s="534" t="s">
        <v>4</v>
      </c>
      <c r="B108" s="535" t="s">
        <v>21</v>
      </c>
      <c r="C108" s="536"/>
      <c r="D108" s="534" t="s">
        <v>22</v>
      </c>
      <c r="E108" s="537" t="s">
        <v>40</v>
      </c>
      <c r="F108" s="308"/>
    </row>
    <row r="109" spans="1:6" ht="16.5" thickBot="1" thickTop="1">
      <c r="A109" s="365"/>
      <c r="B109" s="95"/>
      <c r="C109" s="365"/>
      <c r="D109" s="95"/>
      <c r="E109" s="66"/>
      <c r="F109" s="308"/>
    </row>
    <row r="110" spans="1:6" ht="15.75" thickBot="1">
      <c r="A110" s="100" t="s">
        <v>11</v>
      </c>
      <c r="B110" s="100" t="s">
        <v>5</v>
      </c>
      <c r="C110" s="100" t="s">
        <v>8</v>
      </c>
      <c r="D110" s="100" t="s">
        <v>9</v>
      </c>
      <c r="E110" s="68" t="s">
        <v>10</v>
      </c>
      <c r="F110" s="100" t="s">
        <v>12</v>
      </c>
    </row>
    <row r="111" spans="1:6" ht="15">
      <c r="A111" s="102" t="s">
        <v>3</v>
      </c>
      <c r="B111" s="103" t="s">
        <v>438</v>
      </c>
      <c r="C111" s="102" t="s">
        <v>23</v>
      </c>
      <c r="D111" s="102">
        <v>13</v>
      </c>
      <c r="E111" s="74" t="s">
        <v>633</v>
      </c>
      <c r="F111" s="306">
        <v>50</v>
      </c>
    </row>
    <row r="112" spans="1:6" ht="15">
      <c r="A112" s="105" t="s">
        <v>13</v>
      </c>
      <c r="B112" s="106" t="s">
        <v>231</v>
      </c>
      <c r="C112" s="105" t="s">
        <v>24</v>
      </c>
      <c r="D112" s="105">
        <v>59</v>
      </c>
      <c r="E112" s="75" t="s">
        <v>634</v>
      </c>
      <c r="F112" s="307">
        <v>45</v>
      </c>
    </row>
    <row r="113" spans="1:6" ht="15">
      <c r="A113" s="105" t="s">
        <v>17</v>
      </c>
      <c r="B113" s="106" t="s">
        <v>233</v>
      </c>
      <c r="C113" s="105" t="s">
        <v>25</v>
      </c>
      <c r="D113" s="105">
        <v>61</v>
      </c>
      <c r="E113" s="75" t="s">
        <v>635</v>
      </c>
      <c r="F113" s="307">
        <v>42</v>
      </c>
    </row>
    <row r="114" spans="1:6" ht="15">
      <c r="A114" s="105" t="s">
        <v>18</v>
      </c>
      <c r="B114" s="28" t="s">
        <v>380</v>
      </c>
      <c r="C114" s="105" t="s">
        <v>26</v>
      </c>
      <c r="D114" s="33">
        <v>100</v>
      </c>
      <c r="E114" s="75" t="s">
        <v>637</v>
      </c>
      <c r="F114" s="307">
        <v>40</v>
      </c>
    </row>
    <row r="115" spans="1:6" ht="15">
      <c r="A115" s="105" t="s">
        <v>19</v>
      </c>
      <c r="B115" s="106" t="s">
        <v>239</v>
      </c>
      <c r="C115" s="105" t="s">
        <v>26</v>
      </c>
      <c r="D115" s="105">
        <v>21</v>
      </c>
      <c r="E115" s="75" t="s">
        <v>638</v>
      </c>
      <c r="F115" s="307">
        <v>39</v>
      </c>
    </row>
    <row r="116" spans="1:6" ht="15">
      <c r="A116" s="105" t="s">
        <v>50</v>
      </c>
      <c r="B116" s="106" t="s">
        <v>241</v>
      </c>
      <c r="C116" s="105" t="s">
        <v>93</v>
      </c>
      <c r="D116" s="105">
        <v>96</v>
      </c>
      <c r="E116" s="75" t="s">
        <v>636</v>
      </c>
      <c r="F116" s="307">
        <v>38</v>
      </c>
    </row>
    <row r="117" spans="1:6" ht="15">
      <c r="A117" s="108"/>
      <c r="B117" s="7"/>
      <c r="C117" s="6"/>
      <c r="D117" s="7"/>
      <c r="E117" s="7"/>
      <c r="F117" s="241"/>
    </row>
    <row r="118" spans="1:6" ht="15.75" thickBot="1">
      <c r="A118" s="365"/>
      <c r="B118" s="95"/>
      <c r="C118" s="365"/>
      <c r="D118" s="95"/>
      <c r="E118" s="66"/>
      <c r="F118" s="308"/>
    </row>
    <row r="119" spans="1:6" ht="16.5" thickBot="1" thickTop="1">
      <c r="A119" s="534" t="s">
        <v>4</v>
      </c>
      <c r="B119" s="538" t="s">
        <v>21</v>
      </c>
      <c r="C119" s="539"/>
      <c r="D119" s="534" t="s">
        <v>22</v>
      </c>
      <c r="E119" s="537" t="s">
        <v>41</v>
      </c>
      <c r="F119" s="308"/>
    </row>
    <row r="120" spans="1:6" ht="16.5" thickBot="1" thickTop="1">
      <c r="A120" s="365"/>
      <c r="B120" s="95"/>
      <c r="C120" s="365"/>
      <c r="D120" s="95"/>
      <c r="E120" s="66"/>
      <c r="F120" s="308"/>
    </row>
    <row r="121" spans="1:6" ht="15.75" thickBot="1">
      <c r="A121" s="100" t="s">
        <v>11</v>
      </c>
      <c r="B121" s="100" t="s">
        <v>5</v>
      </c>
      <c r="C121" s="100" t="s">
        <v>8</v>
      </c>
      <c r="D121" s="100" t="s">
        <v>9</v>
      </c>
      <c r="E121" s="68" t="s">
        <v>10</v>
      </c>
      <c r="F121" s="100" t="s">
        <v>12</v>
      </c>
    </row>
    <row r="122" spans="1:6" ht="15">
      <c r="A122" s="102"/>
      <c r="B122" s="103"/>
      <c r="C122" s="102"/>
      <c r="D122" s="102"/>
      <c r="E122" s="74"/>
      <c r="F122" s="306"/>
    </row>
    <row r="123" spans="1:6" ht="15">
      <c r="A123" s="365"/>
      <c r="B123" s="109"/>
      <c r="C123" s="108"/>
      <c r="D123" s="109"/>
      <c r="E123" s="70"/>
      <c r="F123" s="312"/>
    </row>
    <row r="124" spans="1:6" ht="15">
      <c r="A124" s="365"/>
      <c r="B124" s="109"/>
      <c r="C124" s="108"/>
      <c r="D124" s="109"/>
      <c r="E124" s="70"/>
      <c r="F124" s="312"/>
    </row>
    <row r="125" spans="1:6" ht="15.75" thickBot="1">
      <c r="A125" s="361"/>
      <c r="B125" s="363"/>
      <c r="C125" s="361"/>
      <c r="D125" s="363"/>
      <c r="E125" s="364"/>
      <c r="F125" s="311"/>
    </row>
    <row r="126" spans="1:6" ht="15.75" thickTop="1">
      <c r="A126" s="108"/>
      <c r="B126" s="109"/>
      <c r="C126" s="108"/>
      <c r="D126" s="109"/>
      <c r="E126" s="70"/>
      <c r="F126" s="312"/>
    </row>
    <row r="127" spans="1:6" ht="15">
      <c r="A127" s="365"/>
      <c r="B127" s="95"/>
      <c r="C127" s="365"/>
      <c r="D127" s="95"/>
      <c r="E127" s="66"/>
      <c r="F127" s="308"/>
    </row>
    <row r="128" spans="1:6" ht="15.75" thickBot="1">
      <c r="A128" s="365"/>
      <c r="B128" s="95"/>
      <c r="C128" s="365"/>
      <c r="D128" s="95"/>
      <c r="E128" s="66"/>
      <c r="F128" s="308"/>
    </row>
    <row r="129" spans="1:6" ht="16.5" thickBot="1" thickTop="1">
      <c r="A129" s="534" t="s">
        <v>4</v>
      </c>
      <c r="B129" s="538" t="s">
        <v>28</v>
      </c>
      <c r="C129" s="539"/>
      <c r="D129" s="534" t="s">
        <v>20</v>
      </c>
      <c r="E129" s="537" t="s">
        <v>40</v>
      </c>
      <c r="F129" s="308"/>
    </row>
    <row r="130" spans="1:6" ht="16.5" thickBot="1" thickTop="1">
      <c r="A130" s="365"/>
      <c r="B130" s="95"/>
      <c r="C130" s="365"/>
      <c r="D130" s="95"/>
      <c r="E130" s="66"/>
      <c r="F130" s="308"/>
    </row>
    <row r="131" spans="1:6" ht="15.75" thickBot="1">
      <c r="A131" s="100" t="s">
        <v>11</v>
      </c>
      <c r="B131" s="100" t="s">
        <v>5</v>
      </c>
      <c r="C131" s="100" t="s">
        <v>8</v>
      </c>
      <c r="D131" s="100" t="s">
        <v>9</v>
      </c>
      <c r="E131" s="68" t="s">
        <v>10</v>
      </c>
      <c r="F131" s="100" t="s">
        <v>12</v>
      </c>
    </row>
    <row r="132" spans="1:6" ht="15">
      <c r="A132" s="102" t="s">
        <v>3</v>
      </c>
      <c r="B132" s="103" t="s">
        <v>207</v>
      </c>
      <c r="C132" s="102" t="s">
        <v>23</v>
      </c>
      <c r="D132" s="102">
        <v>60</v>
      </c>
      <c r="E132" s="74" t="s">
        <v>628</v>
      </c>
      <c r="F132" s="306">
        <v>50</v>
      </c>
    </row>
    <row r="133" spans="1:6" ht="15">
      <c r="A133" s="105" t="s">
        <v>13</v>
      </c>
      <c r="B133" s="106" t="s">
        <v>583</v>
      </c>
      <c r="C133" s="105" t="s">
        <v>584</v>
      </c>
      <c r="D133" s="105">
        <v>25</v>
      </c>
      <c r="E133" s="75" t="s">
        <v>629</v>
      </c>
      <c r="F133" s="307">
        <v>45</v>
      </c>
    </row>
    <row r="134" spans="1:6" ht="15">
      <c r="A134" s="365"/>
      <c r="B134" s="95"/>
      <c r="C134" s="365"/>
      <c r="D134" s="95"/>
      <c r="E134" s="66"/>
      <c r="F134" s="308"/>
    </row>
    <row r="135" spans="1:6" ht="15.75" thickBot="1">
      <c r="A135" s="365"/>
      <c r="B135" s="95"/>
      <c r="C135" s="365"/>
      <c r="D135" s="95"/>
      <c r="E135" s="66"/>
      <c r="F135" s="308"/>
    </row>
    <row r="136" spans="1:6" ht="16.5" thickBot="1" thickTop="1">
      <c r="A136" s="534" t="s">
        <v>4</v>
      </c>
      <c r="B136" s="538" t="s">
        <v>28</v>
      </c>
      <c r="C136" s="539"/>
      <c r="D136" s="534" t="s">
        <v>20</v>
      </c>
      <c r="E136" s="537" t="s">
        <v>41</v>
      </c>
      <c r="F136" s="308"/>
    </row>
    <row r="137" spans="1:6" ht="16.5" thickBot="1" thickTop="1">
      <c r="A137" s="365"/>
      <c r="B137" s="95"/>
      <c r="C137" s="365"/>
      <c r="D137" s="95"/>
      <c r="E137" s="66"/>
      <c r="F137" s="308"/>
    </row>
    <row r="138" spans="1:6" ht="15.75" thickBot="1">
      <c r="A138" s="100" t="s">
        <v>11</v>
      </c>
      <c r="B138" s="100" t="s">
        <v>5</v>
      </c>
      <c r="C138" s="100" t="s">
        <v>8</v>
      </c>
      <c r="D138" s="100" t="s">
        <v>9</v>
      </c>
      <c r="E138" s="68" t="s">
        <v>10</v>
      </c>
      <c r="F138" s="100" t="s">
        <v>12</v>
      </c>
    </row>
    <row r="139" spans="1:6" ht="15">
      <c r="A139" s="105" t="s">
        <v>3</v>
      </c>
      <c r="B139" s="29" t="s">
        <v>219</v>
      </c>
      <c r="C139" s="31" t="s">
        <v>30</v>
      </c>
      <c r="D139" s="31">
        <v>96</v>
      </c>
      <c r="E139" s="334" t="s">
        <v>630</v>
      </c>
      <c r="F139" s="322">
        <v>50</v>
      </c>
    </row>
    <row r="140" spans="1:6" ht="15">
      <c r="A140" s="323" t="s">
        <v>13</v>
      </c>
      <c r="B140" s="119" t="s">
        <v>221</v>
      </c>
      <c r="C140" s="105" t="s">
        <v>222</v>
      </c>
      <c r="D140" s="105">
        <v>84</v>
      </c>
      <c r="E140" s="75" t="s">
        <v>631</v>
      </c>
      <c r="F140" s="313">
        <v>45</v>
      </c>
    </row>
    <row r="141" spans="1:6" ht="15">
      <c r="A141" s="323" t="s">
        <v>17</v>
      </c>
      <c r="B141" s="324" t="s">
        <v>224</v>
      </c>
      <c r="C141" s="323" t="s">
        <v>97</v>
      </c>
      <c r="D141" s="323">
        <v>63</v>
      </c>
      <c r="E141" s="325" t="s">
        <v>632</v>
      </c>
      <c r="F141" s="313">
        <v>42</v>
      </c>
    </row>
    <row r="142" spans="1:6" ht="15">
      <c r="A142" s="365"/>
      <c r="B142" s="109"/>
      <c r="C142" s="108"/>
      <c r="D142" s="109"/>
      <c r="E142" s="70"/>
      <c r="F142" s="312"/>
    </row>
    <row r="143" spans="1:6" ht="15">
      <c r="A143" s="365"/>
      <c r="B143" s="109"/>
      <c r="C143" s="108"/>
      <c r="D143" s="109"/>
      <c r="E143" s="70"/>
      <c r="F143" s="312"/>
    </row>
    <row r="144" spans="1:6" ht="15.75" thickBot="1">
      <c r="A144" s="127"/>
      <c r="B144" s="128"/>
      <c r="C144" s="127"/>
      <c r="D144" s="128"/>
      <c r="E144" s="73"/>
      <c r="F144" s="326"/>
    </row>
    <row r="145" spans="1:6" ht="16.5" thickBot="1" thickTop="1">
      <c r="A145" s="365"/>
      <c r="B145" s="95"/>
      <c r="C145" s="365"/>
      <c r="D145" s="95"/>
      <c r="E145" s="66"/>
      <c r="F145" s="308"/>
    </row>
    <row r="146" spans="1:6" ht="16.5" thickBot="1">
      <c r="A146" s="130" t="s">
        <v>42</v>
      </c>
      <c r="B146" s="131"/>
      <c r="C146" s="130">
        <f>SUM(C147:C148)</f>
        <v>40</v>
      </c>
      <c r="D146" s="95"/>
      <c r="E146" s="66"/>
      <c r="F146" s="308"/>
    </row>
    <row r="147" spans="1:6" ht="15.75" thickBot="1">
      <c r="A147" s="365"/>
      <c r="B147" s="132" t="s">
        <v>43</v>
      </c>
      <c r="C147" s="133">
        <f>COUNT(F132:G133,F111:F116,F95,F77:F79,F54:F61,F29:F34,F10:F12)</f>
        <v>29</v>
      </c>
      <c r="D147" s="95"/>
      <c r="E147" s="66"/>
      <c r="F147" s="308"/>
    </row>
    <row r="148" spans="1:6" ht="15.75" thickBot="1">
      <c r="A148" s="365"/>
      <c r="B148" s="132" t="s">
        <v>44</v>
      </c>
      <c r="C148" s="133">
        <f>COUNT(F139:G141,F101,F85:F85,F67:G67,F40:G44,F18:F19)</f>
        <v>11</v>
      </c>
      <c r="D148" s="95"/>
      <c r="E148" s="66"/>
      <c r="F148" s="308"/>
    </row>
    <row r="149" spans="2:6" ht="15">
      <c r="B149" s="2"/>
      <c r="F149" s="77"/>
    </row>
  </sheetData>
  <sheetProtection password="D80B" sheet="1" selectLockedCells="1"/>
  <mergeCells count="12">
    <mergeCell ref="B51:C51"/>
    <mergeCell ref="B64:C64"/>
    <mergeCell ref="B74:C74"/>
    <mergeCell ref="B82:C82"/>
    <mergeCell ref="B92:C92"/>
    <mergeCell ref="B98:C98"/>
    <mergeCell ref="A3:F3"/>
    <mergeCell ref="B7:C7"/>
    <mergeCell ref="B15:C15"/>
    <mergeCell ref="B26:C26"/>
    <mergeCell ref="B37:C37"/>
    <mergeCell ref="B108:C10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&amp;C&amp;F</oddHeader>
    <oddFooter>&amp;CStranica &amp;P</oddFooter>
  </headerFooter>
  <rowBreaks count="3" manualBreakCount="3">
    <brk id="47" max="255" man="1"/>
    <brk id="88" max="255" man="1"/>
    <brk id="12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126"/>
  <sheetViews>
    <sheetView showGridLines="0" view="pageBreakPreview" zoomScale="80" zoomScaleNormal="75" zoomScaleSheetLayoutView="80" zoomScalePageLayoutView="80" workbookViewId="0" topLeftCell="A1">
      <selection activeCell="F1" sqref="F1"/>
    </sheetView>
  </sheetViews>
  <sheetFormatPr defaultColWidth="9.140625" defaultRowHeight="15"/>
  <cols>
    <col min="1" max="1" width="14.421875" style="0" customWidth="1"/>
    <col min="2" max="2" width="18.7109375" style="2" customWidth="1"/>
    <col min="3" max="3" width="9.421875" style="0" bestFit="1" customWidth="1"/>
    <col min="4" max="4" width="15.00390625" style="2" bestFit="1" customWidth="1"/>
    <col min="5" max="5" width="12.7109375" style="2" bestFit="1" customWidth="1"/>
    <col min="6" max="6" width="9.140625" style="77" customWidth="1"/>
    <col min="7" max="7" width="9.140625" style="2" hidden="1" customWidth="1"/>
  </cols>
  <sheetData>
    <row r="1" ht="15">
      <c r="F1" s="2"/>
    </row>
    <row r="3" spans="1:6" ht="18.75">
      <c r="A3" s="390" t="s">
        <v>59</v>
      </c>
      <c r="B3" s="369"/>
      <c r="C3" s="369"/>
      <c r="D3" s="369"/>
      <c r="E3" s="369"/>
      <c r="F3" s="369"/>
    </row>
    <row r="6" ht="15.75" thickBot="1"/>
    <row r="7" spans="1:5" ht="16.5" thickBot="1" thickTop="1">
      <c r="A7" s="91" t="s">
        <v>4</v>
      </c>
      <c r="B7" s="418" t="s">
        <v>0</v>
      </c>
      <c r="C7" s="420"/>
      <c r="D7" s="91" t="s">
        <v>7</v>
      </c>
      <c r="E7" s="91" t="s">
        <v>31</v>
      </c>
    </row>
    <row r="8" ht="16.5" thickBot="1" thickTop="1"/>
    <row r="9" spans="1:6" ht="15.75" thickBot="1">
      <c r="A9" s="3" t="s">
        <v>11</v>
      </c>
      <c r="B9" s="3" t="s">
        <v>5</v>
      </c>
      <c r="C9" s="3" t="s">
        <v>8</v>
      </c>
      <c r="D9" s="3" t="s">
        <v>9</v>
      </c>
      <c r="E9" s="80" t="s">
        <v>10</v>
      </c>
      <c r="F9" s="3" t="s">
        <v>12</v>
      </c>
    </row>
    <row r="10" spans="1:6" ht="15">
      <c r="A10" s="31"/>
      <c r="B10" s="24"/>
      <c r="C10" s="31"/>
      <c r="D10" s="31"/>
      <c r="E10" s="32"/>
      <c r="F10" s="81"/>
    </row>
    <row r="13" ht="15.75" thickBot="1"/>
    <row r="14" spans="1:5" ht="16.5" thickBot="1" thickTop="1">
      <c r="A14" s="91" t="s">
        <v>4</v>
      </c>
      <c r="B14" s="418" t="s">
        <v>0</v>
      </c>
      <c r="C14" s="420"/>
      <c r="D14" s="91" t="s">
        <v>7</v>
      </c>
      <c r="E14" s="91" t="s">
        <v>32</v>
      </c>
    </row>
    <row r="15" ht="16.5" thickBot="1" thickTop="1"/>
    <row r="16" spans="1:6" ht="15.75" thickBot="1">
      <c r="A16" s="3" t="s">
        <v>11</v>
      </c>
      <c r="B16" s="3" t="s">
        <v>5</v>
      </c>
      <c r="C16" s="3" t="s">
        <v>8</v>
      </c>
      <c r="D16" s="3" t="s">
        <v>9</v>
      </c>
      <c r="E16" s="80" t="s">
        <v>10</v>
      </c>
      <c r="F16" s="3" t="s">
        <v>12</v>
      </c>
    </row>
    <row r="17" spans="1:11" ht="15">
      <c r="A17" s="31"/>
      <c r="B17" s="24"/>
      <c r="C17" s="31"/>
      <c r="D17" s="31"/>
      <c r="E17" s="32"/>
      <c r="F17" s="81"/>
      <c r="H17" s="6"/>
      <c r="I17" s="7"/>
      <c r="J17" s="6"/>
      <c r="K17" s="7"/>
    </row>
    <row r="18" spans="9:11" ht="15">
      <c r="I18" s="2"/>
      <c r="K18" s="2"/>
    </row>
    <row r="20" spans="1:7" ht="15.75" thickBot="1">
      <c r="A20" s="26"/>
      <c r="B20" s="25"/>
      <c r="C20" s="26"/>
      <c r="D20" s="25"/>
      <c r="E20" s="25"/>
      <c r="F20" s="82"/>
      <c r="G20" s="25"/>
    </row>
    <row r="21" spans="1:7" ht="15.75" thickTop="1">
      <c r="A21" s="6"/>
      <c r="B21" s="7"/>
      <c r="C21" s="6"/>
      <c r="D21" s="7"/>
      <c r="E21" s="7"/>
      <c r="F21" s="83"/>
      <c r="G21" s="7"/>
    </row>
    <row r="23" ht="15.75" thickBot="1"/>
    <row r="24" spans="1:5" ht="16.5" thickBot="1" thickTop="1">
      <c r="A24" s="91" t="s">
        <v>4</v>
      </c>
      <c r="B24" s="418" t="s">
        <v>33</v>
      </c>
      <c r="C24" s="420"/>
      <c r="D24" s="91" t="s">
        <v>34</v>
      </c>
      <c r="E24" s="91" t="s">
        <v>31</v>
      </c>
    </row>
    <row r="25" ht="16.5" thickBot="1" thickTop="1"/>
    <row r="26" spans="1:6" ht="15.75" thickBot="1">
      <c r="A26" s="3" t="s">
        <v>11</v>
      </c>
      <c r="B26" s="3" t="s">
        <v>5</v>
      </c>
      <c r="C26" s="3" t="s">
        <v>8</v>
      </c>
      <c r="D26" s="3" t="s">
        <v>9</v>
      </c>
      <c r="E26" s="80" t="s">
        <v>10</v>
      </c>
      <c r="F26" s="3" t="s">
        <v>12</v>
      </c>
    </row>
    <row r="27" spans="1:6" ht="15">
      <c r="A27" s="31"/>
      <c r="B27" s="24"/>
      <c r="C27" s="31"/>
      <c r="D27" s="31"/>
      <c r="E27" s="32"/>
      <c r="F27" s="81"/>
    </row>
    <row r="30" ht="15.75" thickBot="1"/>
    <row r="31" spans="1:5" ht="16.5" thickBot="1" thickTop="1">
      <c r="A31" s="91" t="s">
        <v>4</v>
      </c>
      <c r="B31" s="418" t="s">
        <v>33</v>
      </c>
      <c r="C31" s="420"/>
      <c r="D31" s="91" t="s">
        <v>34</v>
      </c>
      <c r="E31" s="91" t="s">
        <v>32</v>
      </c>
    </row>
    <row r="32" ht="16.5" thickBot="1" thickTop="1"/>
    <row r="33" spans="1:6" ht="15.75" thickBot="1">
      <c r="A33" s="3" t="s">
        <v>11</v>
      </c>
      <c r="B33" s="3" t="s">
        <v>5</v>
      </c>
      <c r="C33" s="3" t="s">
        <v>8</v>
      </c>
      <c r="D33" s="3" t="s">
        <v>9</v>
      </c>
      <c r="E33" s="80" t="s">
        <v>10</v>
      </c>
      <c r="F33" s="3" t="s">
        <v>12</v>
      </c>
    </row>
    <row r="34" spans="1:6" ht="15">
      <c r="A34" s="31"/>
      <c r="B34" s="24"/>
      <c r="C34" s="31"/>
      <c r="D34" s="31"/>
      <c r="E34" s="32"/>
      <c r="F34" s="81"/>
    </row>
    <row r="35" spans="2:7" ht="15">
      <c r="B35" s="7"/>
      <c r="C35" s="6"/>
      <c r="D35" s="7"/>
      <c r="E35" s="7"/>
      <c r="F35" s="83"/>
      <c r="G35" s="7"/>
    </row>
    <row r="36" spans="2:7" ht="15">
      <c r="B36" s="7"/>
      <c r="C36" s="6"/>
      <c r="D36" s="7"/>
      <c r="E36" s="7"/>
      <c r="F36" s="83"/>
      <c r="G36" s="7"/>
    </row>
    <row r="37" spans="1:7" ht="15.75" thickBot="1">
      <c r="A37" s="26"/>
      <c r="B37" s="25"/>
      <c r="C37" s="26"/>
      <c r="D37" s="25"/>
      <c r="E37" s="25"/>
      <c r="F37" s="82"/>
      <c r="G37" s="25"/>
    </row>
    <row r="38" spans="1:7" ht="15.75" thickTop="1">
      <c r="A38" s="6"/>
      <c r="B38" s="7"/>
      <c r="C38" s="6"/>
      <c r="D38" s="7"/>
      <c r="E38" s="7"/>
      <c r="F38" s="83"/>
      <c r="G38" s="7"/>
    </row>
    <row r="39" spans="1:7" ht="15">
      <c r="A39" s="6"/>
      <c r="B39" s="7"/>
      <c r="C39" s="6"/>
      <c r="D39" s="7"/>
      <c r="E39" s="7"/>
      <c r="F39" s="83"/>
      <c r="G39" s="7"/>
    </row>
    <row r="40" ht="15.75" thickBot="1"/>
    <row r="41" spans="1:5" ht="16.5" thickBot="1" thickTop="1">
      <c r="A41" s="91" t="s">
        <v>4</v>
      </c>
      <c r="B41" s="418" t="s">
        <v>15</v>
      </c>
      <c r="C41" s="420"/>
      <c r="D41" s="91" t="s">
        <v>14</v>
      </c>
      <c r="E41" s="91" t="s">
        <v>31</v>
      </c>
    </row>
    <row r="42" ht="16.5" thickBot="1" thickTop="1"/>
    <row r="43" spans="1:6" ht="15.75" thickBot="1">
      <c r="A43" s="3" t="s">
        <v>11</v>
      </c>
      <c r="B43" s="3" t="s">
        <v>5</v>
      </c>
      <c r="C43" s="3" t="s">
        <v>8</v>
      </c>
      <c r="D43" s="3" t="s">
        <v>9</v>
      </c>
      <c r="E43" s="80" t="s">
        <v>10</v>
      </c>
      <c r="F43" s="3" t="s">
        <v>12</v>
      </c>
    </row>
    <row r="44" spans="1:6" ht="15">
      <c r="A44" s="31"/>
      <c r="B44" s="24"/>
      <c r="C44" s="31"/>
      <c r="D44" s="31"/>
      <c r="E44" s="32"/>
      <c r="F44" s="81"/>
    </row>
    <row r="47" ht="15.75" thickBot="1"/>
    <row r="48" spans="1:5" ht="16.5" thickBot="1" thickTop="1">
      <c r="A48" s="91" t="s">
        <v>4</v>
      </c>
      <c r="B48" s="418" t="s">
        <v>15</v>
      </c>
      <c r="C48" s="420"/>
      <c r="D48" s="91" t="s">
        <v>14</v>
      </c>
      <c r="E48" s="91" t="s">
        <v>32</v>
      </c>
    </row>
    <row r="49" ht="16.5" thickBot="1" thickTop="1"/>
    <row r="50" spans="1:6" ht="15.75" thickBot="1">
      <c r="A50" s="3" t="s">
        <v>11</v>
      </c>
      <c r="B50" s="3" t="s">
        <v>5</v>
      </c>
      <c r="C50" s="3" t="s">
        <v>8</v>
      </c>
      <c r="D50" s="3" t="s">
        <v>9</v>
      </c>
      <c r="E50" s="80" t="s">
        <v>10</v>
      </c>
      <c r="F50" s="3" t="s">
        <v>12</v>
      </c>
    </row>
    <row r="51" spans="1:6" ht="15">
      <c r="A51" s="31"/>
      <c r="B51" s="24"/>
      <c r="C51" s="31"/>
      <c r="D51" s="31"/>
      <c r="E51" s="32"/>
      <c r="F51" s="81"/>
    </row>
    <row r="52" spans="2:7" ht="15">
      <c r="B52" s="7"/>
      <c r="C52" s="6"/>
      <c r="D52" s="7"/>
      <c r="E52" s="7"/>
      <c r="F52" s="83"/>
      <c r="G52" s="7"/>
    </row>
    <row r="53" spans="2:7" ht="15">
      <c r="B53" s="7"/>
      <c r="C53" s="6"/>
      <c r="D53" s="7"/>
      <c r="E53" s="7"/>
      <c r="F53" s="83"/>
      <c r="G53" s="7"/>
    </row>
    <row r="54" spans="1:7" ht="15.75" thickBot="1">
      <c r="A54" s="26"/>
      <c r="B54" s="25"/>
      <c r="C54" s="26"/>
      <c r="D54" s="25"/>
      <c r="E54" s="25"/>
      <c r="F54" s="82"/>
      <c r="G54" s="25"/>
    </row>
    <row r="55" spans="1:7" ht="15.75" thickTop="1">
      <c r="A55" s="6"/>
      <c r="B55" s="7"/>
      <c r="C55" s="6"/>
      <c r="D55" s="7"/>
      <c r="E55" s="7"/>
      <c r="F55" s="83"/>
      <c r="G55" s="7"/>
    </row>
    <row r="57" ht="15.75" thickBot="1"/>
    <row r="58" spans="1:5" ht="16.5" thickBot="1" thickTop="1">
      <c r="A58" s="91" t="s">
        <v>4</v>
      </c>
      <c r="B58" s="418" t="s">
        <v>36</v>
      </c>
      <c r="C58" s="420"/>
      <c r="D58" s="91" t="s">
        <v>37</v>
      </c>
      <c r="E58" s="91" t="s">
        <v>31</v>
      </c>
    </row>
    <row r="59" ht="16.5" thickBot="1" thickTop="1"/>
    <row r="60" spans="1:6" ht="15.75" thickBot="1">
      <c r="A60" s="3" t="s">
        <v>11</v>
      </c>
      <c r="B60" s="3" t="s">
        <v>5</v>
      </c>
      <c r="C60" s="3" t="s">
        <v>8</v>
      </c>
      <c r="D60" s="3" t="s">
        <v>9</v>
      </c>
      <c r="E60" s="80" t="s">
        <v>10</v>
      </c>
      <c r="F60" s="3" t="s">
        <v>12</v>
      </c>
    </row>
    <row r="61" spans="1:6" ht="15">
      <c r="A61" s="31"/>
      <c r="B61" s="24"/>
      <c r="C61" s="31"/>
      <c r="D61" s="31"/>
      <c r="E61" s="32"/>
      <c r="F61" s="81"/>
    </row>
    <row r="64" ht="15.75" thickBot="1"/>
    <row r="65" spans="1:5" ht="16.5" thickBot="1" thickTop="1">
      <c r="A65" s="91" t="s">
        <v>4</v>
      </c>
      <c r="B65" s="418" t="s">
        <v>36</v>
      </c>
      <c r="C65" s="420"/>
      <c r="D65" s="91" t="s">
        <v>37</v>
      </c>
      <c r="E65" s="91" t="s">
        <v>32</v>
      </c>
    </row>
    <row r="66" ht="16.5" thickBot="1" thickTop="1"/>
    <row r="67" spans="1:6" ht="15.75" thickBot="1">
      <c r="A67" s="3" t="s">
        <v>11</v>
      </c>
      <c r="B67" s="3" t="s">
        <v>5</v>
      </c>
      <c r="C67" s="3" t="s">
        <v>8</v>
      </c>
      <c r="D67" s="3" t="s">
        <v>9</v>
      </c>
      <c r="E67" s="80" t="s">
        <v>10</v>
      </c>
      <c r="F67" s="3" t="s">
        <v>12</v>
      </c>
    </row>
    <row r="68" spans="1:6" ht="15">
      <c r="A68" s="31"/>
      <c r="B68" s="24"/>
      <c r="C68" s="31"/>
      <c r="D68" s="31"/>
      <c r="E68" s="32"/>
      <c r="F68" s="81"/>
    </row>
    <row r="69" spans="2:7" ht="15">
      <c r="B69" s="7"/>
      <c r="C69" s="6"/>
      <c r="D69" s="7"/>
      <c r="E69" s="7"/>
      <c r="F69" s="83"/>
      <c r="G69" s="7"/>
    </row>
    <row r="70" spans="2:7" ht="15">
      <c r="B70" s="7"/>
      <c r="C70" s="6"/>
      <c r="D70" s="7"/>
      <c r="E70" s="7"/>
      <c r="F70" s="83"/>
      <c r="G70" s="7"/>
    </row>
    <row r="71" spans="1:7" ht="15.75" thickBot="1">
      <c r="A71" s="26"/>
      <c r="B71" s="25"/>
      <c r="C71" s="26"/>
      <c r="D71" s="25"/>
      <c r="E71" s="25"/>
      <c r="F71" s="82"/>
      <c r="G71" s="25"/>
    </row>
    <row r="72" spans="1:7" ht="15.75" thickTop="1">
      <c r="A72" s="6"/>
      <c r="B72" s="7"/>
      <c r="C72" s="6"/>
      <c r="D72" s="7"/>
      <c r="E72" s="7"/>
      <c r="F72" s="83"/>
      <c r="G72" s="7"/>
    </row>
    <row r="74" ht="15.75" thickBot="1"/>
    <row r="75" spans="1:5" ht="16.5" thickBot="1" thickTop="1">
      <c r="A75" s="91" t="s">
        <v>4</v>
      </c>
      <c r="B75" s="418" t="s">
        <v>76</v>
      </c>
      <c r="C75" s="420"/>
      <c r="D75" s="91" t="s">
        <v>20</v>
      </c>
      <c r="E75" s="91" t="s">
        <v>82</v>
      </c>
    </row>
    <row r="76" ht="16.5" thickBot="1" thickTop="1"/>
    <row r="77" spans="1:6" ht="15.75" thickBot="1">
      <c r="A77" s="3" t="s">
        <v>11</v>
      </c>
      <c r="B77" s="3" t="s">
        <v>5</v>
      </c>
      <c r="C77" s="3" t="s">
        <v>8</v>
      </c>
      <c r="D77" s="3" t="s">
        <v>9</v>
      </c>
      <c r="E77" s="80" t="s">
        <v>10</v>
      </c>
      <c r="F77" s="3" t="s">
        <v>12</v>
      </c>
    </row>
    <row r="78" spans="1:6" ht="15">
      <c r="A78" s="31"/>
      <c r="B78" s="24"/>
      <c r="C78" s="31"/>
      <c r="D78" s="31"/>
      <c r="E78" s="32"/>
      <c r="F78" s="81"/>
    </row>
    <row r="81" ht="15.75" thickBot="1"/>
    <row r="82" spans="1:5" ht="16.5" thickBot="1" thickTop="1">
      <c r="A82" s="91" t="s">
        <v>4</v>
      </c>
      <c r="B82" s="418" t="s">
        <v>76</v>
      </c>
      <c r="C82" s="420"/>
      <c r="D82" s="91" t="s">
        <v>20</v>
      </c>
      <c r="E82" s="91" t="s">
        <v>83</v>
      </c>
    </row>
    <row r="83" ht="16.5" thickBot="1" thickTop="1"/>
    <row r="84" spans="1:6" ht="15.75" thickBot="1">
      <c r="A84" s="3" t="s">
        <v>11</v>
      </c>
      <c r="B84" s="3" t="s">
        <v>5</v>
      </c>
      <c r="C84" s="3" t="s">
        <v>8</v>
      </c>
      <c r="D84" s="3" t="s">
        <v>9</v>
      </c>
      <c r="E84" s="80" t="s">
        <v>10</v>
      </c>
      <c r="F84" s="3" t="s">
        <v>12</v>
      </c>
    </row>
    <row r="85" spans="1:6" ht="15">
      <c r="A85" s="31"/>
      <c r="B85" s="24"/>
      <c r="C85" s="31"/>
      <c r="D85" s="31"/>
      <c r="E85" s="32"/>
      <c r="F85" s="81"/>
    </row>
    <row r="86" spans="2:7" ht="15">
      <c r="B86" s="7"/>
      <c r="C86" s="6"/>
      <c r="D86" s="7"/>
      <c r="E86" s="7"/>
      <c r="F86" s="83"/>
      <c r="G86" s="7"/>
    </row>
    <row r="87" spans="2:7" ht="15">
      <c r="B87" s="7"/>
      <c r="C87" s="6"/>
      <c r="D87" s="7"/>
      <c r="E87" s="7"/>
      <c r="F87" s="83"/>
      <c r="G87" s="7"/>
    </row>
    <row r="88" spans="1:7" ht="15.75" thickBot="1">
      <c r="A88" s="26"/>
      <c r="B88" s="25"/>
      <c r="C88" s="26"/>
      <c r="D88" s="25"/>
      <c r="E88" s="25"/>
      <c r="F88" s="82"/>
      <c r="G88" s="25"/>
    </row>
    <row r="89" spans="1:7" ht="15.75" thickTop="1">
      <c r="A89" s="6"/>
      <c r="B89" s="7"/>
      <c r="C89" s="6"/>
      <c r="D89" s="7"/>
      <c r="E89" s="7"/>
      <c r="F89" s="83"/>
      <c r="G89" s="7"/>
    </row>
    <row r="91" ht="15.75" thickBot="1"/>
    <row r="92" spans="1:5" ht="16.5" thickBot="1" thickTop="1">
      <c r="A92" s="91" t="s">
        <v>4</v>
      </c>
      <c r="B92" s="418" t="s">
        <v>21</v>
      </c>
      <c r="C92" s="419"/>
      <c r="D92" s="91" t="s">
        <v>22</v>
      </c>
      <c r="E92" s="91" t="s">
        <v>40</v>
      </c>
    </row>
    <row r="93" ht="16.5" thickBot="1" thickTop="1"/>
    <row r="94" spans="1:6" ht="15.75" thickBot="1">
      <c r="A94" s="3" t="s">
        <v>11</v>
      </c>
      <c r="B94" s="3" t="s">
        <v>5</v>
      </c>
      <c r="C94" s="3" t="s">
        <v>8</v>
      </c>
      <c r="D94" s="3" t="s">
        <v>9</v>
      </c>
      <c r="E94" s="80" t="s">
        <v>10</v>
      </c>
      <c r="F94" s="3" t="s">
        <v>12</v>
      </c>
    </row>
    <row r="95" spans="1:6" ht="15">
      <c r="A95" s="31"/>
      <c r="B95" s="24"/>
      <c r="C95" s="31"/>
      <c r="D95" s="31"/>
      <c r="E95" s="32"/>
      <c r="F95" s="81"/>
    </row>
    <row r="98" ht="15.75" thickBot="1"/>
    <row r="99" spans="1:5" ht="16.5" thickBot="1" thickTop="1">
      <c r="A99" s="91" t="s">
        <v>4</v>
      </c>
      <c r="B99" s="418" t="s">
        <v>21</v>
      </c>
      <c r="C99" s="419"/>
      <c r="D99" s="91" t="s">
        <v>22</v>
      </c>
      <c r="E99" s="91" t="s">
        <v>41</v>
      </c>
    </row>
    <row r="100" ht="16.5" thickBot="1" thickTop="1"/>
    <row r="101" spans="1:6" ht="15.75" thickBot="1">
      <c r="A101" s="3" t="s">
        <v>11</v>
      </c>
      <c r="B101" s="3" t="s">
        <v>5</v>
      </c>
      <c r="C101" s="3" t="s">
        <v>8</v>
      </c>
      <c r="D101" s="3" t="s">
        <v>9</v>
      </c>
      <c r="E101" s="80" t="s">
        <v>10</v>
      </c>
      <c r="F101" s="3" t="s">
        <v>12</v>
      </c>
    </row>
    <row r="102" spans="1:6" ht="15">
      <c r="A102" s="31"/>
      <c r="B102" s="24"/>
      <c r="C102" s="31"/>
      <c r="D102" s="31"/>
      <c r="E102" s="32"/>
      <c r="F102" s="81"/>
    </row>
    <row r="103" spans="2:7" ht="15">
      <c r="B103" s="7"/>
      <c r="C103" s="6"/>
      <c r="D103" s="7"/>
      <c r="E103" s="7"/>
      <c r="F103" s="83"/>
      <c r="G103" s="7"/>
    </row>
    <row r="104" spans="2:7" ht="15">
      <c r="B104" s="7"/>
      <c r="C104" s="6"/>
      <c r="D104" s="7"/>
      <c r="E104" s="7"/>
      <c r="F104" s="83"/>
      <c r="G104" s="7"/>
    </row>
    <row r="105" spans="1:7" ht="15.75" thickBot="1">
      <c r="A105" s="26"/>
      <c r="B105" s="25"/>
      <c r="C105" s="26"/>
      <c r="D105" s="25"/>
      <c r="E105" s="25"/>
      <c r="F105" s="82"/>
      <c r="G105" s="25"/>
    </row>
    <row r="106" spans="1:6" ht="15.75" thickTop="1">
      <c r="A106" s="6"/>
      <c r="B106" s="7"/>
      <c r="C106" s="6"/>
      <c r="D106" s="7"/>
      <c r="E106" s="7"/>
      <c r="F106" s="83"/>
    </row>
    <row r="108" ht="15.75" thickBot="1"/>
    <row r="109" spans="1:5" ht="16.5" thickBot="1" thickTop="1">
      <c r="A109" s="91" t="s">
        <v>4</v>
      </c>
      <c r="B109" s="92" t="s">
        <v>28</v>
      </c>
      <c r="C109" s="62"/>
      <c r="D109" s="91" t="s">
        <v>20</v>
      </c>
      <c r="E109" s="91" t="s">
        <v>40</v>
      </c>
    </row>
    <row r="110" ht="16.5" thickBot="1" thickTop="1"/>
    <row r="111" spans="1:6" ht="15.75" thickBot="1">
      <c r="A111" s="3" t="s">
        <v>11</v>
      </c>
      <c r="B111" s="3" t="s">
        <v>5</v>
      </c>
      <c r="C111" s="3" t="s">
        <v>8</v>
      </c>
      <c r="D111" s="3" t="s">
        <v>9</v>
      </c>
      <c r="E111" s="80" t="s">
        <v>10</v>
      </c>
      <c r="F111" s="3" t="s">
        <v>12</v>
      </c>
    </row>
    <row r="112" spans="1:6" ht="15">
      <c r="A112" s="31"/>
      <c r="B112" s="24"/>
      <c r="C112" s="31"/>
      <c r="D112" s="31"/>
      <c r="E112" s="32"/>
      <c r="F112" s="81"/>
    </row>
    <row r="115" ht="15.75" thickBot="1"/>
    <row r="116" spans="1:5" ht="16.5" thickBot="1" thickTop="1">
      <c r="A116" s="91" t="s">
        <v>4</v>
      </c>
      <c r="B116" s="92" t="s">
        <v>28</v>
      </c>
      <c r="C116" s="62"/>
      <c r="D116" s="91" t="s">
        <v>20</v>
      </c>
      <c r="E116" s="91" t="s">
        <v>41</v>
      </c>
    </row>
    <row r="117" ht="16.5" thickBot="1" thickTop="1"/>
    <row r="118" spans="1:6" ht="15.75" thickBot="1">
      <c r="A118" s="3" t="s">
        <v>11</v>
      </c>
      <c r="B118" s="3" t="s">
        <v>5</v>
      </c>
      <c r="C118" s="3" t="s">
        <v>8</v>
      </c>
      <c r="D118" s="3" t="s">
        <v>9</v>
      </c>
      <c r="E118" s="80" t="s">
        <v>10</v>
      </c>
      <c r="F118" s="3" t="s">
        <v>12</v>
      </c>
    </row>
    <row r="119" spans="1:6" ht="15">
      <c r="A119" s="24"/>
      <c r="B119" s="31"/>
      <c r="C119" s="24"/>
      <c r="D119" s="31"/>
      <c r="E119" s="31"/>
      <c r="F119" s="85"/>
    </row>
    <row r="120" spans="2:6" ht="15">
      <c r="B120" s="7"/>
      <c r="C120" s="6"/>
      <c r="D120" s="7"/>
      <c r="E120" s="7"/>
      <c r="F120" s="83"/>
    </row>
    <row r="121" spans="2:6" ht="15">
      <c r="B121" s="7"/>
      <c r="C121" s="6"/>
      <c r="D121" s="7"/>
      <c r="E121" s="7"/>
      <c r="F121" s="83"/>
    </row>
    <row r="122" spans="1:6" ht="15.75" thickBot="1">
      <c r="A122" s="12"/>
      <c r="B122" s="13"/>
      <c r="C122" s="12"/>
      <c r="D122" s="13"/>
      <c r="E122" s="13"/>
      <c r="F122" s="86"/>
    </row>
    <row r="123" ht="16.5" thickBot="1" thickTop="1"/>
    <row r="124" spans="1:3" ht="16.5" thickBot="1">
      <c r="A124" s="14" t="s">
        <v>42</v>
      </c>
      <c r="B124" s="15"/>
      <c r="C124" s="16">
        <f>SUM(C125:C126)</f>
        <v>0</v>
      </c>
    </row>
    <row r="125" spans="2:3" ht="15.75" thickBot="1">
      <c r="B125" s="17" t="s">
        <v>43</v>
      </c>
      <c r="C125" s="18"/>
    </row>
    <row r="126" spans="2:3" ht="15.75" thickBot="1">
      <c r="B126" s="17" t="s">
        <v>44</v>
      </c>
      <c r="C126" s="18"/>
    </row>
  </sheetData>
  <sheetProtection password="D80B" sheet="1" selectLockedCells="1"/>
  <mergeCells count="13">
    <mergeCell ref="A3:F3"/>
    <mergeCell ref="B7:C7"/>
    <mergeCell ref="B14:C14"/>
    <mergeCell ref="B24:C24"/>
    <mergeCell ref="B31:C31"/>
    <mergeCell ref="B41:C41"/>
    <mergeCell ref="B99:C99"/>
    <mergeCell ref="B48:C48"/>
    <mergeCell ref="B58:C58"/>
    <mergeCell ref="B65:C65"/>
    <mergeCell ref="B75:C75"/>
    <mergeCell ref="B82:C82"/>
    <mergeCell ref="B92:C92"/>
  </mergeCells>
  <printOptions/>
  <pageMargins left="0.7" right="0.7" top="0.75" bottom="0.75" header="0.3" footer="0.3"/>
  <pageSetup horizontalDpi="600" verticalDpi="600" orientation="portrait" paperSize="9" r:id="rId1"/>
  <headerFooter>
    <oddHeader>&amp;C&amp;F</oddHeader>
    <oddFooter>&amp;CStranica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26"/>
  <sheetViews>
    <sheetView showGridLines="0" view="pageBreakPreview" zoomScale="80" zoomScaleNormal="75" zoomScaleSheetLayoutView="80" zoomScalePageLayoutView="75" workbookViewId="0" topLeftCell="A1">
      <selection activeCell="F1" sqref="F1"/>
    </sheetView>
  </sheetViews>
  <sheetFormatPr defaultColWidth="9.140625" defaultRowHeight="15"/>
  <cols>
    <col min="1" max="1" width="14.421875" style="0" customWidth="1"/>
    <col min="2" max="2" width="18.7109375" style="2" customWidth="1"/>
    <col min="3" max="3" width="9.421875" style="0" bestFit="1" customWidth="1"/>
    <col min="4" max="4" width="15.00390625" style="2" bestFit="1" customWidth="1"/>
    <col min="5" max="5" width="12.7109375" style="2" bestFit="1" customWidth="1"/>
    <col min="6" max="6" width="9.140625" style="77" customWidth="1"/>
    <col min="7" max="7" width="9.140625" style="2" hidden="1" customWidth="1"/>
  </cols>
  <sheetData>
    <row r="1" ht="15">
      <c r="F1" s="2"/>
    </row>
    <row r="3" spans="1:6" ht="18.75">
      <c r="A3" s="390" t="s">
        <v>60</v>
      </c>
      <c r="B3" s="369"/>
      <c r="C3" s="369"/>
      <c r="D3" s="369"/>
      <c r="E3" s="369"/>
      <c r="F3" s="369"/>
    </row>
    <row r="6" ht="15.75" thickBot="1"/>
    <row r="7" spans="1:5" ht="16.5" thickBot="1" thickTop="1">
      <c r="A7" s="89" t="s">
        <v>4</v>
      </c>
      <c r="B7" s="421" t="s">
        <v>0</v>
      </c>
      <c r="C7" s="423"/>
      <c r="D7" s="89" t="s">
        <v>7</v>
      </c>
      <c r="E7" s="89" t="s">
        <v>31</v>
      </c>
    </row>
    <row r="8" ht="16.5" thickBot="1" thickTop="1"/>
    <row r="9" spans="1:6" ht="15.75" thickBot="1">
      <c r="A9" s="3" t="s">
        <v>11</v>
      </c>
      <c r="B9" s="3" t="s">
        <v>5</v>
      </c>
      <c r="C9" s="3" t="s">
        <v>8</v>
      </c>
      <c r="D9" s="3" t="s">
        <v>9</v>
      </c>
      <c r="E9" s="80" t="s">
        <v>10</v>
      </c>
      <c r="F9" s="3" t="s">
        <v>12</v>
      </c>
    </row>
    <row r="10" spans="1:6" ht="15">
      <c r="A10" s="31"/>
      <c r="B10" s="24"/>
      <c r="C10" s="31"/>
      <c r="D10" s="31"/>
      <c r="E10" s="32"/>
      <c r="F10" s="81"/>
    </row>
    <row r="13" ht="15.75" thickBot="1"/>
    <row r="14" spans="1:5" ht="16.5" thickBot="1" thickTop="1">
      <c r="A14" s="89" t="s">
        <v>4</v>
      </c>
      <c r="B14" s="421" t="s">
        <v>0</v>
      </c>
      <c r="C14" s="423"/>
      <c r="D14" s="89" t="s">
        <v>7</v>
      </c>
      <c r="E14" s="89" t="s">
        <v>32</v>
      </c>
    </row>
    <row r="15" ht="16.5" thickBot="1" thickTop="1"/>
    <row r="16" spans="1:6" ht="15.75" thickBot="1">
      <c r="A16" s="3" t="s">
        <v>11</v>
      </c>
      <c r="B16" s="3" t="s">
        <v>5</v>
      </c>
      <c r="C16" s="3" t="s">
        <v>8</v>
      </c>
      <c r="D16" s="3" t="s">
        <v>9</v>
      </c>
      <c r="E16" s="80" t="s">
        <v>10</v>
      </c>
      <c r="F16" s="3" t="s">
        <v>12</v>
      </c>
    </row>
    <row r="17" spans="1:11" ht="15">
      <c r="A17" s="31"/>
      <c r="B17" s="24"/>
      <c r="C17" s="31"/>
      <c r="D17" s="31"/>
      <c r="E17" s="32"/>
      <c r="F17" s="81"/>
      <c r="H17" s="6"/>
      <c r="I17" s="7"/>
      <c r="J17" s="6"/>
      <c r="K17" s="7"/>
    </row>
    <row r="18" spans="9:11" ht="15">
      <c r="I18" s="2"/>
      <c r="K18" s="2"/>
    </row>
    <row r="20" spans="1:7" ht="15.75" thickBot="1">
      <c r="A20" s="26"/>
      <c r="B20" s="25"/>
      <c r="C20" s="26"/>
      <c r="D20" s="25"/>
      <c r="E20" s="25"/>
      <c r="F20" s="82"/>
      <c r="G20" s="25"/>
    </row>
    <row r="21" spans="1:7" ht="15.75" thickTop="1">
      <c r="A21" s="6"/>
      <c r="B21" s="7"/>
      <c r="C21" s="6"/>
      <c r="D21" s="7"/>
      <c r="E21" s="7"/>
      <c r="F21" s="83"/>
      <c r="G21" s="7"/>
    </row>
    <row r="23" ht="15.75" thickBot="1"/>
    <row r="24" spans="1:5" ht="16.5" thickBot="1" thickTop="1">
      <c r="A24" s="89" t="s">
        <v>4</v>
      </c>
      <c r="B24" s="421" t="s">
        <v>33</v>
      </c>
      <c r="C24" s="423"/>
      <c r="D24" s="89" t="s">
        <v>34</v>
      </c>
      <c r="E24" s="89" t="s">
        <v>31</v>
      </c>
    </row>
    <row r="25" ht="16.5" thickBot="1" thickTop="1"/>
    <row r="26" spans="1:6" ht="15.75" thickBot="1">
      <c r="A26" s="3" t="s">
        <v>11</v>
      </c>
      <c r="B26" s="3" t="s">
        <v>5</v>
      </c>
      <c r="C26" s="3" t="s">
        <v>8</v>
      </c>
      <c r="D26" s="3" t="s">
        <v>9</v>
      </c>
      <c r="E26" s="80" t="s">
        <v>10</v>
      </c>
      <c r="F26" s="3" t="s">
        <v>12</v>
      </c>
    </row>
    <row r="27" spans="1:6" ht="15">
      <c r="A27" s="31"/>
      <c r="B27" s="24"/>
      <c r="C27" s="31"/>
      <c r="D27" s="31"/>
      <c r="E27" s="32"/>
      <c r="F27" s="81"/>
    </row>
    <row r="30" ht="15.75" thickBot="1"/>
    <row r="31" spans="1:5" ht="16.5" thickBot="1" thickTop="1">
      <c r="A31" s="89" t="s">
        <v>4</v>
      </c>
      <c r="B31" s="421" t="s">
        <v>33</v>
      </c>
      <c r="C31" s="423"/>
      <c r="D31" s="89" t="s">
        <v>34</v>
      </c>
      <c r="E31" s="89" t="s">
        <v>32</v>
      </c>
    </row>
    <row r="32" ht="16.5" thickBot="1" thickTop="1"/>
    <row r="33" spans="1:6" ht="15.75" thickBot="1">
      <c r="A33" s="3" t="s">
        <v>11</v>
      </c>
      <c r="B33" s="3" t="s">
        <v>5</v>
      </c>
      <c r="C33" s="3" t="s">
        <v>8</v>
      </c>
      <c r="D33" s="3" t="s">
        <v>9</v>
      </c>
      <c r="E33" s="80" t="s">
        <v>10</v>
      </c>
      <c r="F33" s="3" t="s">
        <v>12</v>
      </c>
    </row>
    <row r="34" spans="1:6" ht="15">
      <c r="A34" s="31"/>
      <c r="B34" s="24"/>
      <c r="C34" s="31"/>
      <c r="D34" s="31"/>
      <c r="E34" s="32"/>
      <c r="F34" s="81"/>
    </row>
    <row r="35" spans="2:7" ht="15">
      <c r="B35" s="7"/>
      <c r="C35" s="6"/>
      <c r="D35" s="7"/>
      <c r="E35" s="7"/>
      <c r="F35" s="83"/>
      <c r="G35" s="7"/>
    </row>
    <row r="36" spans="2:7" ht="15">
      <c r="B36" s="7"/>
      <c r="C36" s="6"/>
      <c r="D36" s="7"/>
      <c r="E36" s="7"/>
      <c r="F36" s="83"/>
      <c r="G36" s="7"/>
    </row>
    <row r="37" spans="1:7" ht="15.75" thickBot="1">
      <c r="A37" s="26"/>
      <c r="B37" s="25"/>
      <c r="C37" s="26"/>
      <c r="D37" s="25"/>
      <c r="E37" s="25"/>
      <c r="F37" s="82"/>
      <c r="G37" s="25"/>
    </row>
    <row r="38" spans="1:7" ht="15.75" thickTop="1">
      <c r="A38" s="6"/>
      <c r="B38" s="7"/>
      <c r="C38" s="6"/>
      <c r="D38" s="7"/>
      <c r="E38" s="7"/>
      <c r="F38" s="83"/>
      <c r="G38" s="7"/>
    </row>
    <row r="39" spans="1:7" ht="15">
      <c r="A39" s="6"/>
      <c r="B39" s="7"/>
      <c r="C39" s="6"/>
      <c r="D39" s="7"/>
      <c r="E39" s="7"/>
      <c r="F39" s="83"/>
      <c r="G39" s="7"/>
    </row>
    <row r="40" ht="15.75" thickBot="1"/>
    <row r="41" spans="1:5" ht="16.5" thickBot="1" thickTop="1">
      <c r="A41" s="89" t="s">
        <v>4</v>
      </c>
      <c r="B41" s="421" t="s">
        <v>15</v>
      </c>
      <c r="C41" s="423"/>
      <c r="D41" s="89" t="s">
        <v>14</v>
      </c>
      <c r="E41" s="89" t="s">
        <v>31</v>
      </c>
    </row>
    <row r="42" ht="16.5" thickBot="1" thickTop="1"/>
    <row r="43" spans="1:6" ht="15.75" thickBot="1">
      <c r="A43" s="3" t="s">
        <v>11</v>
      </c>
      <c r="B43" s="3" t="s">
        <v>5</v>
      </c>
      <c r="C43" s="3" t="s">
        <v>8</v>
      </c>
      <c r="D43" s="3" t="s">
        <v>9</v>
      </c>
      <c r="E43" s="80" t="s">
        <v>10</v>
      </c>
      <c r="F43" s="3" t="s">
        <v>12</v>
      </c>
    </row>
    <row r="44" spans="1:6" ht="15">
      <c r="A44" s="31"/>
      <c r="B44" s="24"/>
      <c r="C44" s="31"/>
      <c r="D44" s="31"/>
      <c r="E44" s="32"/>
      <c r="F44" s="81"/>
    </row>
    <row r="47" ht="15.75" thickBot="1"/>
    <row r="48" spans="1:5" ht="16.5" thickBot="1" thickTop="1">
      <c r="A48" s="89" t="s">
        <v>4</v>
      </c>
      <c r="B48" s="421" t="s">
        <v>15</v>
      </c>
      <c r="C48" s="423"/>
      <c r="D48" s="89" t="s">
        <v>14</v>
      </c>
      <c r="E48" s="89" t="s">
        <v>32</v>
      </c>
    </row>
    <row r="49" ht="16.5" thickBot="1" thickTop="1"/>
    <row r="50" spans="1:6" ht="15.75" thickBot="1">
      <c r="A50" s="3" t="s">
        <v>11</v>
      </c>
      <c r="B50" s="3" t="s">
        <v>5</v>
      </c>
      <c r="C50" s="3" t="s">
        <v>8</v>
      </c>
      <c r="D50" s="3" t="s">
        <v>9</v>
      </c>
      <c r="E50" s="80" t="s">
        <v>10</v>
      </c>
      <c r="F50" s="3" t="s">
        <v>12</v>
      </c>
    </row>
    <row r="51" spans="1:6" ht="15">
      <c r="A51" s="31"/>
      <c r="B51" s="24"/>
      <c r="C51" s="31"/>
      <c r="D51" s="31"/>
      <c r="E51" s="32"/>
      <c r="F51" s="81"/>
    </row>
    <row r="52" spans="2:7" ht="15">
      <c r="B52" s="7"/>
      <c r="C52" s="6"/>
      <c r="D52" s="7"/>
      <c r="E52" s="7"/>
      <c r="F52" s="83"/>
      <c r="G52" s="7"/>
    </row>
    <row r="53" spans="2:7" ht="15">
      <c r="B53" s="7"/>
      <c r="C53" s="6"/>
      <c r="D53" s="7"/>
      <c r="E53" s="7"/>
      <c r="F53" s="83"/>
      <c r="G53" s="7"/>
    </row>
    <row r="54" spans="1:7" ht="15.75" thickBot="1">
      <c r="A54" s="26"/>
      <c r="B54" s="25"/>
      <c r="C54" s="26"/>
      <c r="D54" s="25"/>
      <c r="E54" s="25"/>
      <c r="F54" s="82"/>
      <c r="G54" s="25"/>
    </row>
    <row r="55" spans="1:7" ht="15.75" thickTop="1">
      <c r="A55" s="6"/>
      <c r="B55" s="7"/>
      <c r="C55" s="6"/>
      <c r="D55" s="7"/>
      <c r="E55" s="7"/>
      <c r="F55" s="83"/>
      <c r="G55" s="7"/>
    </row>
    <row r="57" ht="15.75" thickBot="1"/>
    <row r="58" spans="1:5" ht="16.5" thickBot="1" thickTop="1">
      <c r="A58" s="89" t="s">
        <v>4</v>
      </c>
      <c r="B58" s="421" t="s">
        <v>36</v>
      </c>
      <c r="C58" s="423"/>
      <c r="D58" s="89" t="s">
        <v>37</v>
      </c>
      <c r="E58" s="89" t="s">
        <v>31</v>
      </c>
    </row>
    <row r="59" ht="16.5" thickBot="1" thickTop="1"/>
    <row r="60" spans="1:6" ht="15.75" thickBot="1">
      <c r="A60" s="3" t="s">
        <v>11</v>
      </c>
      <c r="B60" s="3" t="s">
        <v>5</v>
      </c>
      <c r="C60" s="3" t="s">
        <v>8</v>
      </c>
      <c r="D60" s="3" t="s">
        <v>9</v>
      </c>
      <c r="E60" s="80" t="s">
        <v>10</v>
      </c>
      <c r="F60" s="3" t="s">
        <v>12</v>
      </c>
    </row>
    <row r="61" spans="1:6" ht="15">
      <c r="A61" s="31"/>
      <c r="B61" s="24"/>
      <c r="C61" s="31"/>
      <c r="D61" s="31"/>
      <c r="E61" s="32"/>
      <c r="F61" s="81"/>
    </row>
    <row r="64" ht="15.75" thickBot="1"/>
    <row r="65" spans="1:5" ht="16.5" thickBot="1" thickTop="1">
      <c r="A65" s="89" t="s">
        <v>4</v>
      </c>
      <c r="B65" s="421" t="s">
        <v>36</v>
      </c>
      <c r="C65" s="423"/>
      <c r="D65" s="89" t="s">
        <v>37</v>
      </c>
      <c r="E65" s="89" t="s">
        <v>32</v>
      </c>
    </row>
    <row r="66" ht="16.5" thickBot="1" thickTop="1"/>
    <row r="67" spans="1:6" ht="15.75" thickBot="1">
      <c r="A67" s="3" t="s">
        <v>11</v>
      </c>
      <c r="B67" s="3" t="s">
        <v>5</v>
      </c>
      <c r="C67" s="3" t="s">
        <v>8</v>
      </c>
      <c r="D67" s="3" t="s">
        <v>9</v>
      </c>
      <c r="E67" s="80" t="s">
        <v>10</v>
      </c>
      <c r="F67" s="3" t="s">
        <v>12</v>
      </c>
    </row>
    <row r="68" spans="1:6" ht="15">
      <c r="A68" s="31"/>
      <c r="B68" s="24"/>
      <c r="C68" s="31"/>
      <c r="D68" s="31"/>
      <c r="E68" s="32"/>
      <c r="F68" s="81"/>
    </row>
    <row r="69" spans="2:7" ht="15">
      <c r="B69" s="7"/>
      <c r="C69" s="6"/>
      <c r="D69" s="7"/>
      <c r="E69" s="7"/>
      <c r="F69" s="83"/>
      <c r="G69" s="7"/>
    </row>
    <row r="70" spans="2:7" ht="15">
      <c r="B70" s="7"/>
      <c r="C70" s="6"/>
      <c r="D70" s="7"/>
      <c r="E70" s="7"/>
      <c r="F70" s="83"/>
      <c r="G70" s="7"/>
    </row>
    <row r="71" spans="1:7" ht="15.75" thickBot="1">
      <c r="A71" s="26"/>
      <c r="B71" s="25"/>
      <c r="C71" s="26"/>
      <c r="D71" s="25"/>
      <c r="E71" s="25"/>
      <c r="F71" s="82"/>
      <c r="G71" s="25"/>
    </row>
    <row r="72" spans="1:7" ht="15.75" thickTop="1">
      <c r="A72" s="6"/>
      <c r="B72" s="7"/>
      <c r="C72" s="6"/>
      <c r="D72" s="7"/>
      <c r="E72" s="7"/>
      <c r="F72" s="83"/>
      <c r="G72" s="7"/>
    </row>
    <row r="74" ht="15.75" thickBot="1"/>
    <row r="75" spans="1:5" ht="16.5" thickBot="1" thickTop="1">
      <c r="A75" s="89" t="s">
        <v>4</v>
      </c>
      <c r="B75" s="421" t="s">
        <v>76</v>
      </c>
      <c r="C75" s="423"/>
      <c r="D75" s="89" t="s">
        <v>20</v>
      </c>
      <c r="E75" s="89" t="s">
        <v>82</v>
      </c>
    </row>
    <row r="76" ht="16.5" thickBot="1" thickTop="1"/>
    <row r="77" spans="1:6" ht="15.75" thickBot="1">
      <c r="A77" s="3" t="s">
        <v>11</v>
      </c>
      <c r="B77" s="3" t="s">
        <v>5</v>
      </c>
      <c r="C77" s="3" t="s">
        <v>8</v>
      </c>
      <c r="D77" s="3" t="s">
        <v>9</v>
      </c>
      <c r="E77" s="80" t="s">
        <v>10</v>
      </c>
      <c r="F77" s="3" t="s">
        <v>12</v>
      </c>
    </row>
    <row r="78" spans="1:6" ht="15">
      <c r="A78" s="31"/>
      <c r="B78" s="24"/>
      <c r="C78" s="31"/>
      <c r="D78" s="31"/>
      <c r="E78" s="32"/>
      <c r="F78" s="81"/>
    </row>
    <row r="81" ht="15.75" thickBot="1"/>
    <row r="82" spans="1:5" ht="16.5" thickBot="1" thickTop="1">
      <c r="A82" s="89" t="s">
        <v>4</v>
      </c>
      <c r="B82" s="421" t="s">
        <v>76</v>
      </c>
      <c r="C82" s="423"/>
      <c r="D82" s="89" t="s">
        <v>20</v>
      </c>
      <c r="E82" s="89" t="s">
        <v>83</v>
      </c>
    </row>
    <row r="83" ht="16.5" thickBot="1" thickTop="1"/>
    <row r="84" spans="1:6" ht="15.75" thickBot="1">
      <c r="A84" s="3" t="s">
        <v>11</v>
      </c>
      <c r="B84" s="3" t="s">
        <v>5</v>
      </c>
      <c r="C84" s="3" t="s">
        <v>8</v>
      </c>
      <c r="D84" s="3" t="s">
        <v>9</v>
      </c>
      <c r="E84" s="80" t="s">
        <v>10</v>
      </c>
      <c r="F84" s="3" t="s">
        <v>12</v>
      </c>
    </row>
    <row r="85" spans="1:6" ht="15">
      <c r="A85" s="31"/>
      <c r="B85" s="24"/>
      <c r="C85" s="31"/>
      <c r="D85" s="31"/>
      <c r="E85" s="32"/>
      <c r="F85" s="81"/>
    </row>
    <row r="86" spans="2:7" ht="15">
      <c r="B86" s="7"/>
      <c r="C86" s="6"/>
      <c r="D86" s="7"/>
      <c r="E86" s="7"/>
      <c r="F86" s="83"/>
      <c r="G86" s="7"/>
    </row>
    <row r="87" spans="2:7" ht="15">
      <c r="B87" s="7"/>
      <c r="C87" s="6"/>
      <c r="D87" s="7"/>
      <c r="E87" s="7"/>
      <c r="F87" s="83"/>
      <c r="G87" s="7"/>
    </row>
    <row r="88" spans="1:7" ht="15.75" thickBot="1">
      <c r="A88" s="26"/>
      <c r="B88" s="25"/>
      <c r="C88" s="26"/>
      <c r="D88" s="25"/>
      <c r="E88" s="25"/>
      <c r="F88" s="82"/>
      <c r="G88" s="25"/>
    </row>
    <row r="89" spans="1:7" ht="15.75" thickTop="1">
      <c r="A89" s="6"/>
      <c r="B89" s="7"/>
      <c r="C89" s="6"/>
      <c r="D89" s="7"/>
      <c r="E89" s="7"/>
      <c r="F89" s="83"/>
      <c r="G89" s="7"/>
    </row>
    <row r="91" ht="15.75" thickBot="1"/>
    <row r="92" spans="1:5" ht="16.5" thickBot="1" thickTop="1">
      <c r="A92" s="89" t="s">
        <v>4</v>
      </c>
      <c r="B92" s="421" t="s">
        <v>21</v>
      </c>
      <c r="C92" s="422"/>
      <c r="D92" s="89" t="s">
        <v>22</v>
      </c>
      <c r="E92" s="89" t="s">
        <v>40</v>
      </c>
    </row>
    <row r="93" ht="16.5" thickBot="1" thickTop="1"/>
    <row r="94" spans="1:6" ht="15.75" thickBot="1">
      <c r="A94" s="3" t="s">
        <v>11</v>
      </c>
      <c r="B94" s="3" t="s">
        <v>5</v>
      </c>
      <c r="C94" s="3" t="s">
        <v>8</v>
      </c>
      <c r="D94" s="3" t="s">
        <v>9</v>
      </c>
      <c r="E94" s="80" t="s">
        <v>10</v>
      </c>
      <c r="F94" s="3" t="s">
        <v>12</v>
      </c>
    </row>
    <row r="95" spans="1:6" ht="15">
      <c r="A95" s="31"/>
      <c r="B95" s="24"/>
      <c r="C95" s="31"/>
      <c r="D95" s="31"/>
      <c r="E95" s="32"/>
      <c r="F95" s="81"/>
    </row>
    <row r="98" ht="15.75" thickBot="1"/>
    <row r="99" spans="1:5" ht="16.5" thickBot="1" thickTop="1">
      <c r="A99" s="89" t="s">
        <v>4</v>
      </c>
      <c r="B99" s="421" t="s">
        <v>21</v>
      </c>
      <c r="C99" s="422"/>
      <c r="D99" s="89" t="s">
        <v>22</v>
      </c>
      <c r="E99" s="89" t="s">
        <v>41</v>
      </c>
    </row>
    <row r="100" ht="16.5" thickBot="1" thickTop="1"/>
    <row r="101" spans="1:6" ht="15.75" thickBot="1">
      <c r="A101" s="3" t="s">
        <v>11</v>
      </c>
      <c r="B101" s="3" t="s">
        <v>5</v>
      </c>
      <c r="C101" s="3" t="s">
        <v>8</v>
      </c>
      <c r="D101" s="3" t="s">
        <v>9</v>
      </c>
      <c r="E101" s="80" t="s">
        <v>10</v>
      </c>
      <c r="F101" s="3" t="s">
        <v>12</v>
      </c>
    </row>
    <row r="102" spans="1:6" ht="15">
      <c r="A102" s="31"/>
      <c r="B102" s="24"/>
      <c r="C102" s="31"/>
      <c r="D102" s="31"/>
      <c r="E102" s="32"/>
      <c r="F102" s="81"/>
    </row>
    <row r="103" spans="2:7" ht="15">
      <c r="B103" s="7"/>
      <c r="C103" s="6"/>
      <c r="D103" s="7"/>
      <c r="E103" s="7"/>
      <c r="F103" s="83"/>
      <c r="G103" s="7"/>
    </row>
    <row r="104" spans="2:7" ht="15">
      <c r="B104" s="7"/>
      <c r="C104" s="6"/>
      <c r="D104" s="7"/>
      <c r="E104" s="7"/>
      <c r="F104" s="83"/>
      <c r="G104" s="7"/>
    </row>
    <row r="105" spans="1:7" ht="15.75" thickBot="1">
      <c r="A105" s="26"/>
      <c r="B105" s="25"/>
      <c r="C105" s="26"/>
      <c r="D105" s="25"/>
      <c r="E105" s="25"/>
      <c r="F105" s="82"/>
      <c r="G105" s="25"/>
    </row>
    <row r="106" spans="1:6" ht="15.75" thickTop="1">
      <c r="A106" s="6"/>
      <c r="B106" s="7"/>
      <c r="C106" s="6"/>
      <c r="D106" s="7"/>
      <c r="E106" s="7"/>
      <c r="F106" s="83"/>
    </row>
    <row r="108" ht="15.75" thickBot="1"/>
    <row r="109" spans="1:5" ht="16.5" thickBot="1" thickTop="1">
      <c r="A109" s="89" t="s">
        <v>4</v>
      </c>
      <c r="B109" s="90" t="s">
        <v>28</v>
      </c>
      <c r="C109" s="63"/>
      <c r="D109" s="89" t="s">
        <v>20</v>
      </c>
      <c r="E109" s="89" t="s">
        <v>40</v>
      </c>
    </row>
    <row r="110" ht="16.5" thickBot="1" thickTop="1"/>
    <row r="111" spans="1:6" ht="15.75" thickBot="1">
      <c r="A111" s="3" t="s">
        <v>11</v>
      </c>
      <c r="B111" s="3" t="s">
        <v>5</v>
      </c>
      <c r="C111" s="3" t="s">
        <v>8</v>
      </c>
      <c r="D111" s="3" t="s">
        <v>9</v>
      </c>
      <c r="E111" s="80" t="s">
        <v>10</v>
      </c>
      <c r="F111" s="3" t="s">
        <v>12</v>
      </c>
    </row>
    <row r="112" spans="1:6" ht="15">
      <c r="A112" s="31"/>
      <c r="B112" s="24"/>
      <c r="C112" s="31"/>
      <c r="D112" s="31"/>
      <c r="E112" s="32"/>
      <c r="F112" s="81"/>
    </row>
    <row r="115" ht="15.75" thickBot="1"/>
    <row r="116" spans="1:5" ht="16.5" thickBot="1" thickTop="1">
      <c r="A116" s="89" t="s">
        <v>4</v>
      </c>
      <c r="B116" s="90" t="s">
        <v>28</v>
      </c>
      <c r="C116" s="63"/>
      <c r="D116" s="89" t="s">
        <v>20</v>
      </c>
      <c r="E116" s="89" t="s">
        <v>41</v>
      </c>
    </row>
    <row r="117" ht="16.5" thickBot="1" thickTop="1"/>
    <row r="118" spans="1:6" ht="15.75" thickBot="1">
      <c r="A118" s="3" t="s">
        <v>11</v>
      </c>
      <c r="B118" s="3" t="s">
        <v>5</v>
      </c>
      <c r="C118" s="3" t="s">
        <v>8</v>
      </c>
      <c r="D118" s="3" t="s">
        <v>9</v>
      </c>
      <c r="E118" s="80" t="s">
        <v>10</v>
      </c>
      <c r="F118" s="3" t="s">
        <v>12</v>
      </c>
    </row>
    <row r="119" spans="1:9" ht="15">
      <c r="A119" s="24"/>
      <c r="B119" s="31"/>
      <c r="C119" s="24"/>
      <c r="D119" s="31"/>
      <c r="E119" s="31"/>
      <c r="F119" s="85"/>
      <c r="I119" s="27"/>
    </row>
    <row r="120" spans="2:9" ht="15">
      <c r="B120" s="7"/>
      <c r="C120" s="6"/>
      <c r="D120" s="7"/>
      <c r="E120" s="7"/>
      <c r="F120" s="83"/>
      <c r="I120" s="27"/>
    </row>
    <row r="121" spans="2:9" ht="15">
      <c r="B121" s="7"/>
      <c r="C121" s="6"/>
      <c r="D121" s="7"/>
      <c r="E121" s="7"/>
      <c r="F121" s="83"/>
      <c r="I121" s="27"/>
    </row>
    <row r="122" spans="1:6" ht="15.75" thickBot="1">
      <c r="A122" s="12"/>
      <c r="B122" s="13"/>
      <c r="C122" s="12"/>
      <c r="D122" s="13"/>
      <c r="E122" s="13"/>
      <c r="F122" s="86"/>
    </row>
    <row r="123" ht="16.5" thickBot="1" thickTop="1"/>
    <row r="124" spans="1:3" ht="16.5" thickBot="1">
      <c r="A124" s="14" t="s">
        <v>42</v>
      </c>
      <c r="B124" s="15"/>
      <c r="C124" s="16">
        <f>SUM(C125:C126)</f>
        <v>0</v>
      </c>
    </row>
    <row r="125" spans="2:3" ht="15.75" thickBot="1">
      <c r="B125" s="17" t="s">
        <v>43</v>
      </c>
      <c r="C125" s="18"/>
    </row>
    <row r="126" spans="2:3" ht="15.75" thickBot="1">
      <c r="B126" s="17" t="s">
        <v>44</v>
      </c>
      <c r="C126" s="18"/>
    </row>
  </sheetData>
  <sheetProtection password="D80B" sheet="1" selectLockedCells="1"/>
  <mergeCells count="13">
    <mergeCell ref="A3:F3"/>
    <mergeCell ref="B7:C7"/>
    <mergeCell ref="B14:C14"/>
    <mergeCell ref="B24:C24"/>
    <mergeCell ref="B31:C31"/>
    <mergeCell ref="B41:C41"/>
    <mergeCell ref="B99:C99"/>
    <mergeCell ref="B48:C48"/>
    <mergeCell ref="B58:C58"/>
    <mergeCell ref="B65:C65"/>
    <mergeCell ref="B75:C75"/>
    <mergeCell ref="B82:C82"/>
    <mergeCell ref="B92:C92"/>
  </mergeCells>
  <printOptions/>
  <pageMargins left="0.7" right="0.7" top="0.75" bottom="0.75" header="0.3" footer="0.3"/>
  <pageSetup horizontalDpi="600" verticalDpi="600" orientation="portrait" paperSize="9" r:id="rId1"/>
  <headerFooter>
    <oddHeader>&amp;C&amp;F</oddHeader>
    <oddFooter>&amp;CStranica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26"/>
  <sheetViews>
    <sheetView showGridLines="0" view="pageBreakPreview" zoomScaleNormal="75" zoomScaleSheetLayoutView="100" zoomScalePageLayoutView="75" workbookViewId="0" topLeftCell="A1">
      <selection activeCell="H1" sqref="H1"/>
    </sheetView>
  </sheetViews>
  <sheetFormatPr defaultColWidth="9.140625" defaultRowHeight="15"/>
  <cols>
    <col min="1" max="1" width="14.421875" style="0" customWidth="1"/>
    <col min="2" max="2" width="13.7109375" style="2" bestFit="1" customWidth="1"/>
    <col min="3" max="3" width="9.421875" style="0" bestFit="1" customWidth="1"/>
    <col min="4" max="4" width="15.00390625" style="2" bestFit="1" customWidth="1"/>
    <col min="5" max="5" width="12.7109375" style="2" bestFit="1" customWidth="1"/>
    <col min="6" max="6" width="9.140625" style="77" customWidth="1"/>
    <col min="7" max="7" width="9.140625" style="2" hidden="1" customWidth="1"/>
  </cols>
  <sheetData>
    <row r="1" ht="15">
      <c r="F1" s="2"/>
    </row>
    <row r="3" spans="1:6" ht="18.75">
      <c r="A3" s="390" t="s">
        <v>61</v>
      </c>
      <c r="B3" s="369"/>
      <c r="C3" s="369"/>
      <c r="D3" s="369"/>
      <c r="E3" s="369"/>
      <c r="F3" s="369"/>
    </row>
    <row r="6" ht="15.75" thickBot="1"/>
    <row r="7" spans="1:5" ht="16.5" thickBot="1" thickTop="1">
      <c r="A7" s="87" t="s">
        <v>4</v>
      </c>
      <c r="B7" s="424" t="s">
        <v>0</v>
      </c>
      <c r="C7" s="426"/>
      <c r="D7" s="87" t="s">
        <v>7</v>
      </c>
      <c r="E7" s="87" t="s">
        <v>31</v>
      </c>
    </row>
    <row r="8" ht="16.5" thickBot="1" thickTop="1"/>
    <row r="9" spans="1:6" ht="15.75" thickBot="1">
      <c r="A9" s="3" t="s">
        <v>11</v>
      </c>
      <c r="B9" s="3" t="s">
        <v>5</v>
      </c>
      <c r="C9" s="3" t="s">
        <v>8</v>
      </c>
      <c r="D9" s="3" t="s">
        <v>9</v>
      </c>
      <c r="E9" s="80" t="s">
        <v>10</v>
      </c>
      <c r="F9" s="3" t="s">
        <v>12</v>
      </c>
    </row>
    <row r="10" spans="1:6" ht="15">
      <c r="A10" s="31"/>
      <c r="B10" s="24"/>
      <c r="C10" s="31"/>
      <c r="D10" s="31"/>
      <c r="E10" s="32"/>
      <c r="F10" s="81"/>
    </row>
    <row r="13" ht="15.75" thickBot="1"/>
    <row r="14" spans="1:5" ht="16.5" thickBot="1" thickTop="1">
      <c r="A14" s="87" t="s">
        <v>4</v>
      </c>
      <c r="B14" s="424" t="s">
        <v>0</v>
      </c>
      <c r="C14" s="426"/>
      <c r="D14" s="87" t="s">
        <v>7</v>
      </c>
      <c r="E14" s="87" t="s">
        <v>32</v>
      </c>
    </row>
    <row r="15" ht="16.5" thickBot="1" thickTop="1"/>
    <row r="16" spans="1:6" ht="15.75" thickBot="1">
      <c r="A16" s="3" t="s">
        <v>11</v>
      </c>
      <c r="B16" s="3" t="s">
        <v>5</v>
      </c>
      <c r="C16" s="3" t="s">
        <v>8</v>
      </c>
      <c r="D16" s="3" t="s">
        <v>9</v>
      </c>
      <c r="E16" s="80" t="s">
        <v>10</v>
      </c>
      <c r="F16" s="3" t="s">
        <v>12</v>
      </c>
    </row>
    <row r="17" spans="1:11" ht="15">
      <c r="A17" s="31"/>
      <c r="B17" s="24"/>
      <c r="C17" s="31"/>
      <c r="D17" s="31"/>
      <c r="E17" s="32"/>
      <c r="F17" s="81"/>
      <c r="H17" s="6"/>
      <c r="I17" s="7"/>
      <c r="J17" s="6"/>
      <c r="K17" s="7"/>
    </row>
    <row r="18" spans="9:11" ht="15">
      <c r="I18" s="2"/>
      <c r="K18" s="2"/>
    </row>
    <row r="20" spans="1:7" ht="15.75" thickBot="1">
      <c r="A20" s="26"/>
      <c r="B20" s="25"/>
      <c r="C20" s="26"/>
      <c r="D20" s="25"/>
      <c r="E20" s="25"/>
      <c r="F20" s="82"/>
      <c r="G20" s="25"/>
    </row>
    <row r="21" spans="1:7" ht="15.75" thickTop="1">
      <c r="A21" s="6"/>
      <c r="B21" s="7"/>
      <c r="C21" s="6"/>
      <c r="D21" s="7"/>
      <c r="E21" s="7"/>
      <c r="F21" s="83"/>
      <c r="G21" s="7"/>
    </row>
    <row r="23" ht="15.75" thickBot="1"/>
    <row r="24" spans="1:5" ht="16.5" thickBot="1" thickTop="1">
      <c r="A24" s="87" t="s">
        <v>4</v>
      </c>
      <c r="B24" s="424" t="s">
        <v>33</v>
      </c>
      <c r="C24" s="426"/>
      <c r="D24" s="87" t="s">
        <v>34</v>
      </c>
      <c r="E24" s="87" t="s">
        <v>31</v>
      </c>
    </row>
    <row r="25" ht="16.5" thickBot="1" thickTop="1"/>
    <row r="26" spans="1:6" ht="15.75" thickBot="1">
      <c r="A26" s="3" t="s">
        <v>11</v>
      </c>
      <c r="B26" s="3" t="s">
        <v>5</v>
      </c>
      <c r="C26" s="3" t="s">
        <v>8</v>
      </c>
      <c r="D26" s="3" t="s">
        <v>9</v>
      </c>
      <c r="E26" s="80" t="s">
        <v>10</v>
      </c>
      <c r="F26" s="3" t="s">
        <v>12</v>
      </c>
    </row>
    <row r="27" spans="1:6" ht="15">
      <c r="A27" s="31"/>
      <c r="B27" s="24"/>
      <c r="C27" s="31"/>
      <c r="D27" s="31"/>
      <c r="E27" s="32"/>
      <c r="F27" s="81"/>
    </row>
    <row r="30" ht="15.75" thickBot="1"/>
    <row r="31" spans="1:5" ht="16.5" thickBot="1" thickTop="1">
      <c r="A31" s="87" t="s">
        <v>4</v>
      </c>
      <c r="B31" s="424" t="s">
        <v>33</v>
      </c>
      <c r="C31" s="426"/>
      <c r="D31" s="87" t="s">
        <v>34</v>
      </c>
      <c r="E31" s="87" t="s">
        <v>32</v>
      </c>
    </row>
    <row r="32" ht="16.5" thickBot="1" thickTop="1"/>
    <row r="33" spans="1:6" ht="15.75" thickBot="1">
      <c r="A33" s="3" t="s">
        <v>11</v>
      </c>
      <c r="B33" s="3" t="s">
        <v>5</v>
      </c>
      <c r="C33" s="3" t="s">
        <v>8</v>
      </c>
      <c r="D33" s="3" t="s">
        <v>9</v>
      </c>
      <c r="E33" s="80" t="s">
        <v>10</v>
      </c>
      <c r="F33" s="3" t="s">
        <v>12</v>
      </c>
    </row>
    <row r="34" spans="1:6" ht="15">
      <c r="A34" s="31"/>
      <c r="B34" s="24"/>
      <c r="C34" s="31"/>
      <c r="D34" s="31"/>
      <c r="E34" s="32"/>
      <c r="F34" s="81"/>
    </row>
    <row r="35" spans="2:7" ht="15">
      <c r="B35" s="7"/>
      <c r="C35" s="6"/>
      <c r="D35" s="7"/>
      <c r="E35" s="7"/>
      <c r="F35" s="83"/>
      <c r="G35" s="7"/>
    </row>
    <row r="36" spans="2:7" ht="15">
      <c r="B36" s="7"/>
      <c r="C36" s="6"/>
      <c r="D36" s="7"/>
      <c r="E36" s="7"/>
      <c r="F36" s="83"/>
      <c r="G36" s="7"/>
    </row>
    <row r="37" spans="1:7" ht="15.75" thickBot="1">
      <c r="A37" s="26"/>
      <c r="B37" s="25"/>
      <c r="C37" s="26"/>
      <c r="D37" s="25"/>
      <c r="E37" s="25"/>
      <c r="F37" s="82"/>
      <c r="G37" s="25"/>
    </row>
    <row r="38" spans="1:7" ht="15.75" thickTop="1">
      <c r="A38" s="6"/>
      <c r="B38" s="7"/>
      <c r="C38" s="6"/>
      <c r="D38" s="7"/>
      <c r="E38" s="7"/>
      <c r="F38" s="83"/>
      <c r="G38" s="7"/>
    </row>
    <row r="39" spans="1:7" ht="15">
      <c r="A39" s="6"/>
      <c r="B39" s="7"/>
      <c r="C39" s="6"/>
      <c r="D39" s="7"/>
      <c r="E39" s="7"/>
      <c r="F39" s="83"/>
      <c r="G39" s="7"/>
    </row>
    <row r="40" ht="15.75" thickBot="1"/>
    <row r="41" spans="1:5" ht="16.5" thickBot="1" thickTop="1">
      <c r="A41" s="87" t="s">
        <v>4</v>
      </c>
      <c r="B41" s="424" t="s">
        <v>15</v>
      </c>
      <c r="C41" s="426"/>
      <c r="D41" s="87" t="s">
        <v>14</v>
      </c>
      <c r="E41" s="87" t="s">
        <v>31</v>
      </c>
    </row>
    <row r="42" ht="16.5" thickBot="1" thickTop="1"/>
    <row r="43" spans="1:6" ht="15.75" thickBot="1">
      <c r="A43" s="3" t="s">
        <v>11</v>
      </c>
      <c r="B43" s="3" t="s">
        <v>5</v>
      </c>
      <c r="C43" s="3" t="s">
        <v>8</v>
      </c>
      <c r="D43" s="3" t="s">
        <v>9</v>
      </c>
      <c r="E43" s="80" t="s">
        <v>10</v>
      </c>
      <c r="F43" s="3" t="s">
        <v>12</v>
      </c>
    </row>
    <row r="44" spans="1:6" ht="15">
      <c r="A44" s="31"/>
      <c r="B44" s="24"/>
      <c r="C44" s="31"/>
      <c r="D44" s="31"/>
      <c r="E44" s="32"/>
      <c r="F44" s="81"/>
    </row>
    <row r="47" ht="15.75" thickBot="1"/>
    <row r="48" spans="1:5" ht="16.5" thickBot="1" thickTop="1">
      <c r="A48" s="87" t="s">
        <v>4</v>
      </c>
      <c r="B48" s="424" t="s">
        <v>15</v>
      </c>
      <c r="C48" s="426"/>
      <c r="D48" s="87" t="s">
        <v>14</v>
      </c>
      <c r="E48" s="87" t="s">
        <v>32</v>
      </c>
    </row>
    <row r="49" ht="16.5" thickBot="1" thickTop="1"/>
    <row r="50" spans="1:6" ht="15.75" thickBot="1">
      <c r="A50" s="3" t="s">
        <v>11</v>
      </c>
      <c r="B50" s="3" t="s">
        <v>5</v>
      </c>
      <c r="C50" s="3" t="s">
        <v>8</v>
      </c>
      <c r="D50" s="3" t="s">
        <v>9</v>
      </c>
      <c r="E50" s="80" t="s">
        <v>10</v>
      </c>
      <c r="F50" s="3" t="s">
        <v>12</v>
      </c>
    </row>
    <row r="51" spans="1:6" ht="15">
      <c r="A51" s="31"/>
      <c r="B51" s="24"/>
      <c r="C51" s="31"/>
      <c r="D51" s="31"/>
      <c r="E51" s="32"/>
      <c r="F51" s="81"/>
    </row>
    <row r="52" spans="2:7" ht="15">
      <c r="B52" s="7"/>
      <c r="C52" s="6"/>
      <c r="D52" s="7"/>
      <c r="E52" s="7"/>
      <c r="F52" s="83"/>
      <c r="G52" s="7"/>
    </row>
    <row r="53" spans="2:7" ht="15">
      <c r="B53" s="7"/>
      <c r="C53" s="6"/>
      <c r="D53" s="7"/>
      <c r="E53" s="7"/>
      <c r="F53" s="83"/>
      <c r="G53" s="7"/>
    </row>
    <row r="54" spans="1:7" ht="15.75" thickBot="1">
      <c r="A54" s="26"/>
      <c r="B54" s="25"/>
      <c r="C54" s="26"/>
      <c r="D54" s="25"/>
      <c r="E54" s="25"/>
      <c r="F54" s="82"/>
      <c r="G54" s="25"/>
    </row>
    <row r="55" spans="1:7" ht="15.75" thickTop="1">
      <c r="A55" s="6"/>
      <c r="B55" s="7"/>
      <c r="C55" s="6"/>
      <c r="D55" s="7"/>
      <c r="E55" s="7"/>
      <c r="F55" s="83"/>
      <c r="G55" s="7"/>
    </row>
    <row r="57" ht="15.75" thickBot="1"/>
    <row r="58" spans="1:5" ht="16.5" thickBot="1" thickTop="1">
      <c r="A58" s="87" t="s">
        <v>4</v>
      </c>
      <c r="B58" s="424" t="s">
        <v>36</v>
      </c>
      <c r="C58" s="426"/>
      <c r="D58" s="87" t="s">
        <v>37</v>
      </c>
      <c r="E58" s="87" t="s">
        <v>31</v>
      </c>
    </row>
    <row r="59" ht="16.5" thickBot="1" thickTop="1"/>
    <row r="60" spans="1:6" ht="15.75" thickBot="1">
      <c r="A60" s="3" t="s">
        <v>11</v>
      </c>
      <c r="B60" s="3" t="s">
        <v>5</v>
      </c>
      <c r="C60" s="3" t="s">
        <v>8</v>
      </c>
      <c r="D60" s="3" t="s">
        <v>9</v>
      </c>
      <c r="E60" s="80" t="s">
        <v>10</v>
      </c>
      <c r="F60" s="3" t="s">
        <v>12</v>
      </c>
    </row>
    <row r="61" spans="1:6" ht="15">
      <c r="A61" s="31"/>
      <c r="B61" s="24"/>
      <c r="C61" s="31"/>
      <c r="D61" s="31"/>
      <c r="E61" s="32"/>
      <c r="F61" s="81"/>
    </row>
    <row r="64" ht="15.75" thickBot="1"/>
    <row r="65" spans="1:5" ht="16.5" thickBot="1" thickTop="1">
      <c r="A65" s="87" t="s">
        <v>4</v>
      </c>
      <c r="B65" s="424" t="s">
        <v>36</v>
      </c>
      <c r="C65" s="426"/>
      <c r="D65" s="87" t="s">
        <v>37</v>
      </c>
      <c r="E65" s="87" t="s">
        <v>32</v>
      </c>
    </row>
    <row r="66" ht="16.5" thickBot="1" thickTop="1"/>
    <row r="67" spans="1:6" ht="15.75" thickBot="1">
      <c r="A67" s="3" t="s">
        <v>11</v>
      </c>
      <c r="B67" s="3" t="s">
        <v>5</v>
      </c>
      <c r="C67" s="3" t="s">
        <v>8</v>
      </c>
      <c r="D67" s="3" t="s">
        <v>9</v>
      </c>
      <c r="E67" s="80" t="s">
        <v>10</v>
      </c>
      <c r="F67" s="3" t="s">
        <v>12</v>
      </c>
    </row>
    <row r="68" spans="1:6" ht="15">
      <c r="A68" s="31"/>
      <c r="B68" s="24"/>
      <c r="C68" s="31"/>
      <c r="D68" s="31"/>
      <c r="E68" s="32"/>
      <c r="F68" s="81"/>
    </row>
    <row r="69" spans="2:7" ht="15">
      <c r="B69" s="7"/>
      <c r="C69" s="6"/>
      <c r="D69" s="7"/>
      <c r="E69" s="7"/>
      <c r="F69" s="83"/>
      <c r="G69" s="7"/>
    </row>
    <row r="70" spans="2:7" ht="15">
      <c r="B70" s="7"/>
      <c r="C70" s="6"/>
      <c r="D70" s="7"/>
      <c r="E70" s="7"/>
      <c r="F70" s="83"/>
      <c r="G70" s="7"/>
    </row>
    <row r="71" spans="1:7" ht="15.75" thickBot="1">
      <c r="A71" s="26"/>
      <c r="B71" s="25"/>
      <c r="C71" s="26"/>
      <c r="D71" s="25"/>
      <c r="E71" s="25"/>
      <c r="F71" s="82"/>
      <c r="G71" s="25"/>
    </row>
    <row r="72" spans="1:7" ht="15.75" thickTop="1">
      <c r="A72" s="6"/>
      <c r="B72" s="7"/>
      <c r="C72" s="6"/>
      <c r="D72" s="7"/>
      <c r="E72" s="7"/>
      <c r="F72" s="83"/>
      <c r="G72" s="7"/>
    </row>
    <row r="74" ht="15.75" thickBot="1"/>
    <row r="75" spans="1:5" ht="16.5" thickBot="1" thickTop="1">
      <c r="A75" s="87" t="s">
        <v>4</v>
      </c>
      <c r="B75" s="424" t="s">
        <v>76</v>
      </c>
      <c r="C75" s="426"/>
      <c r="D75" s="87" t="s">
        <v>20</v>
      </c>
      <c r="E75" s="87" t="s">
        <v>82</v>
      </c>
    </row>
    <row r="76" ht="16.5" thickBot="1" thickTop="1"/>
    <row r="77" spans="1:6" ht="15.75" thickBot="1">
      <c r="A77" s="3" t="s">
        <v>11</v>
      </c>
      <c r="B77" s="3" t="s">
        <v>5</v>
      </c>
      <c r="C77" s="3" t="s">
        <v>8</v>
      </c>
      <c r="D77" s="3" t="s">
        <v>9</v>
      </c>
      <c r="E77" s="80" t="s">
        <v>10</v>
      </c>
      <c r="F77" s="3" t="s">
        <v>12</v>
      </c>
    </row>
    <row r="78" spans="1:6" ht="15">
      <c r="A78" s="31"/>
      <c r="B78" s="24"/>
      <c r="C78" s="31"/>
      <c r="D78" s="31"/>
      <c r="E78" s="32"/>
      <c r="F78" s="81"/>
    </row>
    <row r="81" ht="15.75" thickBot="1"/>
    <row r="82" spans="1:5" ht="16.5" thickBot="1" thickTop="1">
      <c r="A82" s="87" t="s">
        <v>4</v>
      </c>
      <c r="B82" s="424" t="s">
        <v>76</v>
      </c>
      <c r="C82" s="426"/>
      <c r="D82" s="87" t="s">
        <v>20</v>
      </c>
      <c r="E82" s="87" t="s">
        <v>83</v>
      </c>
    </row>
    <row r="83" ht="16.5" thickBot="1" thickTop="1"/>
    <row r="84" spans="1:6" ht="15.75" thickBot="1">
      <c r="A84" s="3" t="s">
        <v>11</v>
      </c>
      <c r="B84" s="3" t="s">
        <v>5</v>
      </c>
      <c r="C84" s="3" t="s">
        <v>8</v>
      </c>
      <c r="D84" s="3" t="s">
        <v>9</v>
      </c>
      <c r="E84" s="80" t="s">
        <v>10</v>
      </c>
      <c r="F84" s="3" t="s">
        <v>12</v>
      </c>
    </row>
    <row r="85" spans="1:6" ht="15">
      <c r="A85" s="31"/>
      <c r="B85" s="24"/>
      <c r="C85" s="31"/>
      <c r="D85" s="31"/>
      <c r="E85" s="32"/>
      <c r="F85" s="81"/>
    </row>
    <row r="86" spans="2:7" ht="15">
      <c r="B86" s="7"/>
      <c r="C86" s="6"/>
      <c r="D86" s="7"/>
      <c r="E86" s="7"/>
      <c r="F86" s="83"/>
      <c r="G86" s="7"/>
    </row>
    <row r="87" spans="2:7" ht="15">
      <c r="B87" s="7"/>
      <c r="C87" s="6"/>
      <c r="D87" s="7"/>
      <c r="E87" s="7"/>
      <c r="F87" s="83"/>
      <c r="G87" s="7"/>
    </row>
    <row r="88" spans="1:7" ht="15.75" thickBot="1">
      <c r="A88" s="26"/>
      <c r="B88" s="25"/>
      <c r="C88" s="26"/>
      <c r="D88" s="25"/>
      <c r="E88" s="25"/>
      <c r="F88" s="82"/>
      <c r="G88" s="25"/>
    </row>
    <row r="89" spans="1:7" ht="15.75" thickTop="1">
      <c r="A89" s="6"/>
      <c r="B89" s="7"/>
      <c r="C89" s="6"/>
      <c r="D89" s="7"/>
      <c r="E89" s="7"/>
      <c r="F89" s="83"/>
      <c r="G89" s="7"/>
    </row>
    <row r="91" ht="15.75" thickBot="1"/>
    <row r="92" spans="1:5" ht="16.5" thickBot="1" thickTop="1">
      <c r="A92" s="87" t="s">
        <v>4</v>
      </c>
      <c r="B92" s="424" t="s">
        <v>21</v>
      </c>
      <c r="C92" s="425"/>
      <c r="D92" s="87" t="s">
        <v>22</v>
      </c>
      <c r="E92" s="87" t="s">
        <v>40</v>
      </c>
    </row>
    <row r="93" ht="16.5" thickBot="1" thickTop="1"/>
    <row r="94" spans="1:6" ht="15.75" thickBot="1">
      <c r="A94" s="3" t="s">
        <v>11</v>
      </c>
      <c r="B94" s="3" t="s">
        <v>5</v>
      </c>
      <c r="C94" s="3" t="s">
        <v>8</v>
      </c>
      <c r="D94" s="3" t="s">
        <v>9</v>
      </c>
      <c r="E94" s="80" t="s">
        <v>10</v>
      </c>
      <c r="F94" s="3" t="s">
        <v>12</v>
      </c>
    </row>
    <row r="95" spans="1:6" ht="15">
      <c r="A95" s="31"/>
      <c r="B95" s="24"/>
      <c r="C95" s="31"/>
      <c r="D95" s="31"/>
      <c r="E95" s="32"/>
      <c r="F95" s="81"/>
    </row>
    <row r="98" ht="15.75" thickBot="1"/>
    <row r="99" spans="1:5" ht="16.5" thickBot="1" thickTop="1">
      <c r="A99" s="87" t="s">
        <v>4</v>
      </c>
      <c r="B99" s="424" t="s">
        <v>21</v>
      </c>
      <c r="C99" s="425"/>
      <c r="D99" s="87" t="s">
        <v>22</v>
      </c>
      <c r="E99" s="87" t="s">
        <v>41</v>
      </c>
    </row>
    <row r="100" ht="16.5" thickBot="1" thickTop="1"/>
    <row r="101" spans="1:6" ht="15.75" thickBot="1">
      <c r="A101" s="3" t="s">
        <v>11</v>
      </c>
      <c r="B101" s="3" t="s">
        <v>5</v>
      </c>
      <c r="C101" s="3" t="s">
        <v>8</v>
      </c>
      <c r="D101" s="3" t="s">
        <v>9</v>
      </c>
      <c r="E101" s="80" t="s">
        <v>10</v>
      </c>
      <c r="F101" s="3" t="s">
        <v>12</v>
      </c>
    </row>
    <row r="102" spans="1:6" ht="15">
      <c r="A102" s="31"/>
      <c r="B102" s="24"/>
      <c r="C102" s="31"/>
      <c r="D102" s="31"/>
      <c r="E102" s="32"/>
      <c r="F102" s="81"/>
    </row>
    <row r="103" spans="2:7" ht="15">
      <c r="B103" s="7"/>
      <c r="C103" s="6"/>
      <c r="D103" s="7"/>
      <c r="E103" s="7"/>
      <c r="F103" s="83"/>
      <c r="G103" s="7"/>
    </row>
    <row r="104" spans="2:7" ht="15">
      <c r="B104" s="7"/>
      <c r="C104" s="6"/>
      <c r="D104" s="7"/>
      <c r="E104" s="7"/>
      <c r="F104" s="83"/>
      <c r="G104" s="7"/>
    </row>
    <row r="105" spans="1:7" ht="15.75" thickBot="1">
      <c r="A105" s="26"/>
      <c r="B105" s="25"/>
      <c r="C105" s="26"/>
      <c r="D105" s="25"/>
      <c r="E105" s="25"/>
      <c r="F105" s="82"/>
      <c r="G105" s="25"/>
    </row>
    <row r="106" spans="1:6" ht="15.75" thickTop="1">
      <c r="A106" s="6"/>
      <c r="B106" s="7"/>
      <c r="C106" s="6"/>
      <c r="D106" s="7"/>
      <c r="E106" s="7"/>
      <c r="F106" s="83"/>
    </row>
    <row r="108" ht="15.75" thickBot="1"/>
    <row r="109" spans="1:5" ht="16.5" thickBot="1" thickTop="1">
      <c r="A109" s="87" t="s">
        <v>4</v>
      </c>
      <c r="B109" s="88" t="s">
        <v>28</v>
      </c>
      <c r="C109" s="64"/>
      <c r="D109" s="87" t="s">
        <v>20</v>
      </c>
      <c r="E109" s="87" t="s">
        <v>40</v>
      </c>
    </row>
    <row r="110" ht="16.5" thickBot="1" thickTop="1"/>
    <row r="111" spans="1:6" ht="15.75" thickBot="1">
      <c r="A111" s="3" t="s">
        <v>11</v>
      </c>
      <c r="B111" s="3" t="s">
        <v>5</v>
      </c>
      <c r="C111" s="3" t="s">
        <v>8</v>
      </c>
      <c r="D111" s="3" t="s">
        <v>9</v>
      </c>
      <c r="E111" s="80" t="s">
        <v>10</v>
      </c>
      <c r="F111" s="3" t="s">
        <v>12</v>
      </c>
    </row>
    <row r="112" spans="1:6" ht="15">
      <c r="A112" s="31"/>
      <c r="B112" s="24"/>
      <c r="C112" s="31"/>
      <c r="D112" s="31"/>
      <c r="E112" s="32"/>
      <c r="F112" s="81"/>
    </row>
    <row r="115" ht="15.75" thickBot="1"/>
    <row r="116" spans="1:5" ht="16.5" thickBot="1" thickTop="1">
      <c r="A116" s="87" t="s">
        <v>4</v>
      </c>
      <c r="B116" s="88" t="s">
        <v>28</v>
      </c>
      <c r="C116" s="64"/>
      <c r="D116" s="87" t="s">
        <v>20</v>
      </c>
      <c r="E116" s="87" t="s">
        <v>41</v>
      </c>
    </row>
    <row r="117" ht="16.5" thickBot="1" thickTop="1"/>
    <row r="118" spans="1:6" ht="15.75" thickBot="1">
      <c r="A118" s="3" t="s">
        <v>11</v>
      </c>
      <c r="B118" s="3" t="s">
        <v>5</v>
      </c>
      <c r="C118" s="3" t="s">
        <v>8</v>
      </c>
      <c r="D118" s="3" t="s">
        <v>9</v>
      </c>
      <c r="E118" s="80" t="s">
        <v>10</v>
      </c>
      <c r="F118" s="3" t="s">
        <v>12</v>
      </c>
    </row>
    <row r="119" spans="1:6" ht="15">
      <c r="A119" s="24"/>
      <c r="B119" s="31"/>
      <c r="C119" s="24"/>
      <c r="D119" s="31"/>
      <c r="E119" s="31"/>
      <c r="F119" s="85"/>
    </row>
    <row r="120" spans="2:6" ht="15">
      <c r="B120" s="7"/>
      <c r="C120" s="6"/>
      <c r="D120" s="7"/>
      <c r="E120" s="7"/>
      <c r="F120" s="83"/>
    </row>
    <row r="121" spans="2:6" ht="15">
      <c r="B121" s="7"/>
      <c r="C121" s="6"/>
      <c r="D121" s="7"/>
      <c r="E121" s="7"/>
      <c r="F121" s="83"/>
    </row>
    <row r="122" spans="1:6" ht="15.75" thickBot="1">
      <c r="A122" s="12"/>
      <c r="B122" s="13"/>
      <c r="C122" s="12"/>
      <c r="D122" s="13"/>
      <c r="E122" s="13"/>
      <c r="F122" s="86"/>
    </row>
    <row r="123" ht="16.5" thickBot="1" thickTop="1"/>
    <row r="124" spans="1:3" ht="16.5" thickBot="1">
      <c r="A124" s="14" t="s">
        <v>42</v>
      </c>
      <c r="B124" s="15"/>
      <c r="C124" s="16">
        <f>SUM(C125:C126)</f>
        <v>0</v>
      </c>
    </row>
    <row r="125" spans="2:3" ht="15.75" thickBot="1">
      <c r="B125" s="17" t="s">
        <v>43</v>
      </c>
      <c r="C125" s="18"/>
    </row>
    <row r="126" spans="2:3" ht="15.75" thickBot="1">
      <c r="B126" s="17" t="s">
        <v>44</v>
      </c>
      <c r="C126" s="18"/>
    </row>
  </sheetData>
  <sheetProtection password="D80B" sheet="1" selectLockedCells="1"/>
  <mergeCells count="13">
    <mergeCell ref="A3:F3"/>
    <mergeCell ref="B7:C7"/>
    <mergeCell ref="B14:C14"/>
    <mergeCell ref="B24:C24"/>
    <mergeCell ref="B31:C31"/>
    <mergeCell ref="B41:C41"/>
    <mergeCell ref="B99:C99"/>
    <mergeCell ref="B48:C48"/>
    <mergeCell ref="B58:C58"/>
    <mergeCell ref="B65:C65"/>
    <mergeCell ref="B75:C75"/>
    <mergeCell ref="B82:C82"/>
    <mergeCell ref="B92:C92"/>
  </mergeCells>
  <printOptions/>
  <pageMargins left="0.7" right="0.7" top="0.75" bottom="0.75" header="0.3" footer="0.3"/>
  <pageSetup horizontalDpi="600" verticalDpi="600" orientation="portrait" paperSize="9" r:id="rId1"/>
  <headerFooter>
    <oddHeader>&amp;C&amp;F</oddHeader>
    <oddFooter>&amp;CStranica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26"/>
  <sheetViews>
    <sheetView showGridLines="0" view="pageBreakPreview" zoomScaleNormal="75" zoomScaleSheetLayoutView="100" zoomScalePageLayoutView="75" workbookViewId="0" topLeftCell="A1">
      <selection activeCell="H1" sqref="H1"/>
    </sheetView>
  </sheetViews>
  <sheetFormatPr defaultColWidth="9.140625" defaultRowHeight="15"/>
  <cols>
    <col min="1" max="1" width="14.421875" style="0" customWidth="1"/>
    <col min="2" max="2" width="13.7109375" style="2" bestFit="1" customWidth="1"/>
    <col min="3" max="3" width="9.421875" style="0" bestFit="1" customWidth="1"/>
    <col min="4" max="4" width="15.00390625" style="2" bestFit="1" customWidth="1"/>
    <col min="5" max="5" width="12.7109375" style="2" bestFit="1" customWidth="1"/>
    <col min="6" max="6" width="9.140625" style="77" customWidth="1"/>
    <col min="7" max="7" width="9.140625" style="2" hidden="1" customWidth="1"/>
  </cols>
  <sheetData>
    <row r="1" ht="15">
      <c r="F1" s="2"/>
    </row>
    <row r="3" spans="1:6" ht="18.75">
      <c r="A3" s="390" t="s">
        <v>62</v>
      </c>
      <c r="B3" s="369"/>
      <c r="C3" s="369"/>
      <c r="D3" s="369"/>
      <c r="E3" s="369"/>
      <c r="F3" s="369"/>
    </row>
    <row r="6" ht="15.75" thickBot="1"/>
    <row r="7" spans="1:5" ht="16.5" thickBot="1" thickTop="1">
      <c r="A7" s="78" t="s">
        <v>4</v>
      </c>
      <c r="B7" s="427" t="s">
        <v>0</v>
      </c>
      <c r="C7" s="429"/>
      <c r="D7" s="78" t="s">
        <v>7</v>
      </c>
      <c r="E7" s="78" t="s">
        <v>31</v>
      </c>
    </row>
    <row r="8" ht="16.5" thickBot="1" thickTop="1"/>
    <row r="9" spans="1:6" ht="15.75" thickBot="1">
      <c r="A9" s="3" t="s">
        <v>11</v>
      </c>
      <c r="B9" s="3" t="s">
        <v>5</v>
      </c>
      <c r="C9" s="3" t="s">
        <v>8</v>
      </c>
      <c r="D9" s="3" t="s">
        <v>9</v>
      </c>
      <c r="E9" s="80" t="s">
        <v>10</v>
      </c>
      <c r="F9" s="3" t="s">
        <v>12</v>
      </c>
    </row>
    <row r="10" spans="1:6" ht="15">
      <c r="A10" s="31"/>
      <c r="B10" s="24"/>
      <c r="C10" s="31"/>
      <c r="D10" s="31"/>
      <c r="E10" s="32"/>
      <c r="F10" s="81"/>
    </row>
    <row r="13" ht="15.75" thickBot="1"/>
    <row r="14" spans="1:5" ht="16.5" thickBot="1" thickTop="1">
      <c r="A14" s="78" t="s">
        <v>4</v>
      </c>
      <c r="B14" s="427" t="s">
        <v>0</v>
      </c>
      <c r="C14" s="429"/>
      <c r="D14" s="78" t="s">
        <v>7</v>
      </c>
      <c r="E14" s="78" t="s">
        <v>32</v>
      </c>
    </row>
    <row r="15" ht="16.5" thickBot="1" thickTop="1"/>
    <row r="16" spans="1:6" ht="15.75" thickBot="1">
      <c r="A16" s="3" t="s">
        <v>11</v>
      </c>
      <c r="B16" s="3" t="s">
        <v>5</v>
      </c>
      <c r="C16" s="3" t="s">
        <v>8</v>
      </c>
      <c r="D16" s="3" t="s">
        <v>9</v>
      </c>
      <c r="E16" s="80" t="s">
        <v>10</v>
      </c>
      <c r="F16" s="3" t="s">
        <v>12</v>
      </c>
    </row>
    <row r="17" spans="1:11" ht="15">
      <c r="A17" s="31"/>
      <c r="B17" s="24"/>
      <c r="C17" s="31"/>
      <c r="D17" s="31"/>
      <c r="E17" s="32"/>
      <c r="F17" s="81"/>
      <c r="H17" s="6"/>
      <c r="I17" s="7"/>
      <c r="J17" s="6"/>
      <c r="K17" s="7"/>
    </row>
    <row r="18" spans="9:11" ht="15">
      <c r="I18" s="2"/>
      <c r="K18" s="2"/>
    </row>
    <row r="20" spans="1:7" ht="15.75" thickBot="1">
      <c r="A20" s="26"/>
      <c r="B20" s="25"/>
      <c r="C20" s="26"/>
      <c r="D20" s="25"/>
      <c r="E20" s="25"/>
      <c r="F20" s="82"/>
      <c r="G20" s="25"/>
    </row>
    <row r="21" spans="1:7" ht="15.75" thickTop="1">
      <c r="A21" s="6"/>
      <c r="B21" s="7"/>
      <c r="C21" s="6"/>
      <c r="D21" s="7"/>
      <c r="E21" s="7"/>
      <c r="F21" s="83"/>
      <c r="G21" s="7"/>
    </row>
    <row r="23" ht="15.75" thickBot="1"/>
    <row r="24" spans="1:5" ht="16.5" thickBot="1" thickTop="1">
      <c r="A24" s="78" t="s">
        <v>4</v>
      </c>
      <c r="B24" s="427" t="s">
        <v>33</v>
      </c>
      <c r="C24" s="429"/>
      <c r="D24" s="78" t="s">
        <v>34</v>
      </c>
      <c r="E24" s="78" t="s">
        <v>31</v>
      </c>
    </row>
    <row r="25" ht="16.5" thickBot="1" thickTop="1"/>
    <row r="26" spans="1:6" ht="15.75" thickBot="1">
      <c r="A26" s="3" t="s">
        <v>11</v>
      </c>
      <c r="B26" s="3" t="s">
        <v>5</v>
      </c>
      <c r="C26" s="3" t="s">
        <v>8</v>
      </c>
      <c r="D26" s="3" t="s">
        <v>9</v>
      </c>
      <c r="E26" s="80" t="s">
        <v>10</v>
      </c>
      <c r="F26" s="3" t="s">
        <v>12</v>
      </c>
    </row>
    <row r="27" spans="1:6" ht="15">
      <c r="A27" s="31"/>
      <c r="B27" s="24"/>
      <c r="C27" s="31"/>
      <c r="D27" s="31"/>
      <c r="E27" s="32"/>
      <c r="F27" s="81"/>
    </row>
    <row r="30" ht="15.75" thickBot="1"/>
    <row r="31" spans="1:5" ht="16.5" thickBot="1" thickTop="1">
      <c r="A31" s="78" t="s">
        <v>4</v>
      </c>
      <c r="B31" s="427" t="s">
        <v>33</v>
      </c>
      <c r="C31" s="429"/>
      <c r="D31" s="78" t="s">
        <v>34</v>
      </c>
      <c r="E31" s="78" t="s">
        <v>32</v>
      </c>
    </row>
    <row r="32" ht="16.5" thickBot="1" thickTop="1"/>
    <row r="33" spans="1:6" ht="15.75" thickBot="1">
      <c r="A33" s="3" t="s">
        <v>11</v>
      </c>
      <c r="B33" s="3" t="s">
        <v>5</v>
      </c>
      <c r="C33" s="3" t="s">
        <v>8</v>
      </c>
      <c r="D33" s="3" t="s">
        <v>9</v>
      </c>
      <c r="E33" s="80" t="s">
        <v>10</v>
      </c>
      <c r="F33" s="3" t="s">
        <v>12</v>
      </c>
    </row>
    <row r="34" spans="1:6" ht="15">
      <c r="A34" s="31"/>
      <c r="B34" s="24"/>
      <c r="C34" s="31"/>
      <c r="D34" s="31"/>
      <c r="E34" s="32"/>
      <c r="F34" s="81"/>
    </row>
    <row r="35" spans="2:7" ht="15">
      <c r="B35" s="7"/>
      <c r="C35" s="6"/>
      <c r="D35" s="7"/>
      <c r="E35" s="7"/>
      <c r="F35" s="83"/>
      <c r="G35" s="7"/>
    </row>
    <row r="36" spans="2:7" ht="15">
      <c r="B36" s="7"/>
      <c r="C36" s="6"/>
      <c r="D36" s="7"/>
      <c r="E36" s="7"/>
      <c r="F36" s="83"/>
      <c r="G36" s="7"/>
    </row>
    <row r="37" spans="1:7" ht="15.75" thickBot="1">
      <c r="A37" s="26"/>
      <c r="B37" s="25"/>
      <c r="C37" s="26"/>
      <c r="D37" s="25"/>
      <c r="E37" s="25"/>
      <c r="F37" s="82"/>
      <c r="G37" s="25"/>
    </row>
    <row r="38" spans="1:7" ht="15.75" thickTop="1">
      <c r="A38" s="6"/>
      <c r="B38" s="7"/>
      <c r="C38" s="6"/>
      <c r="D38" s="7"/>
      <c r="E38" s="7"/>
      <c r="F38" s="83"/>
      <c r="G38" s="7"/>
    </row>
    <row r="39" spans="1:7" ht="15">
      <c r="A39" s="6"/>
      <c r="B39" s="7"/>
      <c r="C39" s="6"/>
      <c r="D39" s="7"/>
      <c r="E39" s="7"/>
      <c r="F39" s="83"/>
      <c r="G39" s="7"/>
    </row>
    <row r="40" ht="15.75" thickBot="1"/>
    <row r="41" spans="1:5" ht="16.5" thickBot="1" thickTop="1">
      <c r="A41" s="78" t="s">
        <v>4</v>
      </c>
      <c r="B41" s="427" t="s">
        <v>15</v>
      </c>
      <c r="C41" s="429"/>
      <c r="D41" s="78" t="s">
        <v>14</v>
      </c>
      <c r="E41" s="78" t="s">
        <v>31</v>
      </c>
    </row>
    <row r="42" ht="16.5" thickBot="1" thickTop="1"/>
    <row r="43" spans="1:6" ht="15.75" thickBot="1">
      <c r="A43" s="3" t="s">
        <v>11</v>
      </c>
      <c r="B43" s="3" t="s">
        <v>5</v>
      </c>
      <c r="C43" s="3" t="s">
        <v>8</v>
      </c>
      <c r="D43" s="3" t="s">
        <v>9</v>
      </c>
      <c r="E43" s="80" t="s">
        <v>10</v>
      </c>
      <c r="F43" s="3" t="s">
        <v>12</v>
      </c>
    </row>
    <row r="44" spans="1:6" ht="15">
      <c r="A44" s="31"/>
      <c r="B44" s="24"/>
      <c r="C44" s="31"/>
      <c r="D44" s="31"/>
      <c r="E44" s="32"/>
      <c r="F44" s="81"/>
    </row>
    <row r="47" ht="15.75" thickBot="1"/>
    <row r="48" spans="1:5" ht="16.5" thickBot="1" thickTop="1">
      <c r="A48" s="78" t="s">
        <v>4</v>
      </c>
      <c r="B48" s="427" t="s">
        <v>15</v>
      </c>
      <c r="C48" s="429"/>
      <c r="D48" s="78" t="s">
        <v>14</v>
      </c>
      <c r="E48" s="78" t="s">
        <v>32</v>
      </c>
    </row>
    <row r="49" ht="16.5" thickBot="1" thickTop="1"/>
    <row r="50" spans="1:6" ht="15.75" thickBot="1">
      <c r="A50" s="3" t="s">
        <v>11</v>
      </c>
      <c r="B50" s="3" t="s">
        <v>5</v>
      </c>
      <c r="C50" s="3" t="s">
        <v>8</v>
      </c>
      <c r="D50" s="3" t="s">
        <v>9</v>
      </c>
      <c r="E50" s="80" t="s">
        <v>10</v>
      </c>
      <c r="F50" s="3" t="s">
        <v>12</v>
      </c>
    </row>
    <row r="51" spans="1:6" ht="15">
      <c r="A51" s="31"/>
      <c r="B51" s="24"/>
      <c r="C51" s="31"/>
      <c r="D51" s="31"/>
      <c r="E51" s="32"/>
      <c r="F51" s="81"/>
    </row>
    <row r="52" spans="2:7" ht="15">
      <c r="B52" s="7"/>
      <c r="C52" s="6"/>
      <c r="D52" s="7"/>
      <c r="E52" s="7"/>
      <c r="F52" s="83"/>
      <c r="G52" s="7"/>
    </row>
    <row r="53" spans="2:7" ht="15">
      <c r="B53" s="7"/>
      <c r="C53" s="6"/>
      <c r="D53" s="7"/>
      <c r="E53" s="7"/>
      <c r="F53" s="83"/>
      <c r="G53" s="7"/>
    </row>
    <row r="54" spans="1:7" ht="15.75" thickBot="1">
      <c r="A54" s="26"/>
      <c r="B54" s="25"/>
      <c r="C54" s="26"/>
      <c r="D54" s="25"/>
      <c r="E54" s="25"/>
      <c r="F54" s="82"/>
      <c r="G54" s="25"/>
    </row>
    <row r="55" spans="1:7" ht="15.75" thickTop="1">
      <c r="A55" s="6"/>
      <c r="B55" s="7"/>
      <c r="C55" s="6"/>
      <c r="D55" s="7"/>
      <c r="E55" s="7"/>
      <c r="F55" s="83"/>
      <c r="G55" s="7"/>
    </row>
    <row r="57" ht="15.75" thickBot="1"/>
    <row r="58" spans="1:5" ht="16.5" thickBot="1" thickTop="1">
      <c r="A58" s="78" t="s">
        <v>4</v>
      </c>
      <c r="B58" s="427" t="s">
        <v>36</v>
      </c>
      <c r="C58" s="429"/>
      <c r="D58" s="78" t="s">
        <v>37</v>
      </c>
      <c r="E58" s="78" t="s">
        <v>31</v>
      </c>
    </row>
    <row r="59" ht="16.5" thickBot="1" thickTop="1"/>
    <row r="60" spans="1:6" ht="15.75" thickBot="1">
      <c r="A60" s="3" t="s">
        <v>11</v>
      </c>
      <c r="B60" s="3" t="s">
        <v>5</v>
      </c>
      <c r="C60" s="3" t="s">
        <v>8</v>
      </c>
      <c r="D60" s="3" t="s">
        <v>9</v>
      </c>
      <c r="E60" s="80" t="s">
        <v>10</v>
      </c>
      <c r="F60" s="3" t="s">
        <v>12</v>
      </c>
    </row>
    <row r="61" spans="1:6" ht="15">
      <c r="A61" s="31"/>
      <c r="B61" s="24"/>
      <c r="C61" s="31"/>
      <c r="D61" s="31"/>
      <c r="E61" s="32"/>
      <c r="F61" s="81"/>
    </row>
    <row r="64" ht="15.75" thickBot="1"/>
    <row r="65" spans="1:5" ht="16.5" thickBot="1" thickTop="1">
      <c r="A65" s="78" t="s">
        <v>4</v>
      </c>
      <c r="B65" s="427" t="s">
        <v>36</v>
      </c>
      <c r="C65" s="429"/>
      <c r="D65" s="78" t="s">
        <v>37</v>
      </c>
      <c r="E65" s="78" t="s">
        <v>32</v>
      </c>
    </row>
    <row r="66" ht="16.5" thickBot="1" thickTop="1"/>
    <row r="67" spans="1:6" ht="15.75" thickBot="1">
      <c r="A67" s="3" t="s">
        <v>11</v>
      </c>
      <c r="B67" s="3" t="s">
        <v>5</v>
      </c>
      <c r="C67" s="3" t="s">
        <v>8</v>
      </c>
      <c r="D67" s="3" t="s">
        <v>9</v>
      </c>
      <c r="E67" s="80" t="s">
        <v>10</v>
      </c>
      <c r="F67" s="3" t="s">
        <v>12</v>
      </c>
    </row>
    <row r="68" spans="1:6" ht="15">
      <c r="A68" s="31"/>
      <c r="B68" s="24"/>
      <c r="C68" s="31"/>
      <c r="D68" s="31"/>
      <c r="E68" s="32"/>
      <c r="F68" s="81"/>
    </row>
    <row r="69" spans="2:7" ht="15">
      <c r="B69" s="7"/>
      <c r="C69" s="6"/>
      <c r="D69" s="7"/>
      <c r="E69" s="7"/>
      <c r="F69" s="83"/>
      <c r="G69" s="7"/>
    </row>
    <row r="70" spans="2:7" ht="15">
      <c r="B70" s="7"/>
      <c r="C70" s="6"/>
      <c r="D70" s="7"/>
      <c r="E70" s="7"/>
      <c r="F70" s="83"/>
      <c r="G70" s="7"/>
    </row>
    <row r="71" spans="1:7" ht="15.75" thickBot="1">
      <c r="A71" s="26"/>
      <c r="B71" s="25"/>
      <c r="C71" s="26"/>
      <c r="D71" s="25"/>
      <c r="E71" s="25"/>
      <c r="F71" s="82"/>
      <c r="G71" s="25"/>
    </row>
    <row r="72" spans="1:7" ht="15.75" thickTop="1">
      <c r="A72" s="6"/>
      <c r="B72" s="7"/>
      <c r="C72" s="6"/>
      <c r="D72" s="7"/>
      <c r="E72" s="7"/>
      <c r="F72" s="83"/>
      <c r="G72" s="7"/>
    </row>
    <row r="74" ht="15.75" thickBot="1"/>
    <row r="75" spans="1:5" ht="16.5" thickBot="1" thickTop="1">
      <c r="A75" s="78" t="s">
        <v>4</v>
      </c>
      <c r="B75" s="427" t="s">
        <v>76</v>
      </c>
      <c r="C75" s="429"/>
      <c r="D75" s="78" t="s">
        <v>20</v>
      </c>
      <c r="E75" s="78" t="s">
        <v>82</v>
      </c>
    </row>
    <row r="76" ht="16.5" thickBot="1" thickTop="1"/>
    <row r="77" spans="1:6" ht="15.75" thickBot="1">
      <c r="A77" s="3" t="s">
        <v>11</v>
      </c>
      <c r="B77" s="3" t="s">
        <v>5</v>
      </c>
      <c r="C77" s="3" t="s">
        <v>8</v>
      </c>
      <c r="D77" s="3" t="s">
        <v>9</v>
      </c>
      <c r="E77" s="80" t="s">
        <v>10</v>
      </c>
      <c r="F77" s="3" t="s">
        <v>12</v>
      </c>
    </row>
    <row r="78" spans="1:6" ht="15">
      <c r="A78" s="31"/>
      <c r="B78" s="24"/>
      <c r="C78" s="31"/>
      <c r="D78" s="31"/>
      <c r="E78" s="32"/>
      <c r="F78" s="81"/>
    </row>
    <row r="81" ht="15.75" thickBot="1"/>
    <row r="82" spans="1:5" ht="16.5" thickBot="1" thickTop="1">
      <c r="A82" s="78" t="s">
        <v>4</v>
      </c>
      <c r="B82" s="427" t="s">
        <v>76</v>
      </c>
      <c r="C82" s="429"/>
      <c r="D82" s="78" t="s">
        <v>20</v>
      </c>
      <c r="E82" s="78" t="s">
        <v>83</v>
      </c>
    </row>
    <row r="83" ht="16.5" thickBot="1" thickTop="1"/>
    <row r="84" spans="1:6" ht="15.75" thickBot="1">
      <c r="A84" s="3" t="s">
        <v>11</v>
      </c>
      <c r="B84" s="3" t="s">
        <v>5</v>
      </c>
      <c r="C84" s="3" t="s">
        <v>8</v>
      </c>
      <c r="D84" s="3" t="s">
        <v>9</v>
      </c>
      <c r="E84" s="80" t="s">
        <v>10</v>
      </c>
      <c r="F84" s="3" t="s">
        <v>12</v>
      </c>
    </row>
    <row r="85" spans="1:6" ht="15">
      <c r="A85" s="31"/>
      <c r="B85" s="24"/>
      <c r="C85" s="31"/>
      <c r="D85" s="31"/>
      <c r="E85" s="32"/>
      <c r="F85" s="81"/>
    </row>
    <row r="86" spans="2:7" ht="15">
      <c r="B86" s="7"/>
      <c r="C86" s="6"/>
      <c r="D86" s="7"/>
      <c r="E86" s="7"/>
      <c r="F86" s="83"/>
      <c r="G86" s="7"/>
    </row>
    <row r="87" spans="2:7" ht="15">
      <c r="B87" s="7"/>
      <c r="C87" s="6"/>
      <c r="D87" s="7"/>
      <c r="E87" s="7"/>
      <c r="F87" s="84"/>
      <c r="G87" s="7"/>
    </row>
    <row r="88" spans="1:7" ht="15.75" thickBot="1">
      <c r="A88" s="26"/>
      <c r="B88" s="25"/>
      <c r="C88" s="26"/>
      <c r="D88" s="25"/>
      <c r="E88" s="25"/>
      <c r="F88" s="82"/>
      <c r="G88" s="25"/>
    </row>
    <row r="89" spans="1:7" ht="15.75" thickTop="1">
      <c r="A89" s="6"/>
      <c r="B89" s="7"/>
      <c r="C89" s="6"/>
      <c r="D89" s="7"/>
      <c r="E89" s="7"/>
      <c r="F89" s="83"/>
      <c r="G89" s="7"/>
    </row>
    <row r="91" ht="15.75" thickBot="1"/>
    <row r="92" spans="1:5" ht="16.5" thickBot="1" thickTop="1">
      <c r="A92" s="78" t="s">
        <v>4</v>
      </c>
      <c r="B92" s="427" t="s">
        <v>21</v>
      </c>
      <c r="C92" s="428"/>
      <c r="D92" s="78" t="s">
        <v>22</v>
      </c>
      <c r="E92" s="78" t="s">
        <v>40</v>
      </c>
    </row>
    <row r="93" ht="16.5" thickBot="1" thickTop="1"/>
    <row r="94" spans="1:6" ht="15.75" thickBot="1">
      <c r="A94" s="3" t="s">
        <v>11</v>
      </c>
      <c r="B94" s="3" t="s">
        <v>5</v>
      </c>
      <c r="C94" s="3" t="s">
        <v>8</v>
      </c>
      <c r="D94" s="3" t="s">
        <v>9</v>
      </c>
      <c r="E94" s="80" t="s">
        <v>10</v>
      </c>
      <c r="F94" s="3" t="s">
        <v>12</v>
      </c>
    </row>
    <row r="95" spans="1:6" ht="15">
      <c r="A95" s="31"/>
      <c r="B95" s="24"/>
      <c r="C95" s="31"/>
      <c r="D95" s="31"/>
      <c r="E95" s="32"/>
      <c r="F95" s="81"/>
    </row>
    <row r="98" ht="15.75" thickBot="1"/>
    <row r="99" spans="1:5" ht="16.5" thickBot="1" thickTop="1">
      <c r="A99" s="78" t="s">
        <v>4</v>
      </c>
      <c r="B99" s="427" t="s">
        <v>21</v>
      </c>
      <c r="C99" s="428"/>
      <c r="D99" s="78" t="s">
        <v>22</v>
      </c>
      <c r="E99" s="78" t="s">
        <v>41</v>
      </c>
    </row>
    <row r="100" ht="16.5" thickBot="1" thickTop="1"/>
    <row r="101" spans="1:6" ht="15.75" thickBot="1">
      <c r="A101" s="3" t="s">
        <v>11</v>
      </c>
      <c r="B101" s="3" t="s">
        <v>5</v>
      </c>
      <c r="C101" s="3" t="s">
        <v>8</v>
      </c>
      <c r="D101" s="3" t="s">
        <v>9</v>
      </c>
      <c r="E101" s="80" t="s">
        <v>10</v>
      </c>
      <c r="F101" s="3" t="s">
        <v>12</v>
      </c>
    </row>
    <row r="102" spans="1:6" ht="15">
      <c r="A102" s="31"/>
      <c r="B102" s="24"/>
      <c r="C102" s="31"/>
      <c r="D102" s="31"/>
      <c r="E102" s="32"/>
      <c r="F102" s="81"/>
    </row>
    <row r="103" spans="2:7" ht="15">
      <c r="B103" s="7"/>
      <c r="C103" s="6"/>
      <c r="D103" s="7"/>
      <c r="E103" s="7"/>
      <c r="F103" s="83"/>
      <c r="G103" s="7"/>
    </row>
    <row r="104" spans="2:7" ht="15">
      <c r="B104" s="7"/>
      <c r="C104" s="6"/>
      <c r="D104" s="7"/>
      <c r="E104" s="7"/>
      <c r="F104" s="83"/>
      <c r="G104" s="7"/>
    </row>
    <row r="105" spans="1:7" ht="15.75" thickBot="1">
      <c r="A105" s="26"/>
      <c r="B105" s="25"/>
      <c r="C105" s="26"/>
      <c r="D105" s="25"/>
      <c r="E105" s="25"/>
      <c r="F105" s="82"/>
      <c r="G105" s="25"/>
    </row>
    <row r="106" spans="1:6" ht="15.75" thickTop="1">
      <c r="A106" s="6"/>
      <c r="B106" s="7"/>
      <c r="C106" s="6"/>
      <c r="D106" s="7"/>
      <c r="E106" s="7"/>
      <c r="F106" s="83"/>
    </row>
    <row r="108" ht="15.75" thickBot="1"/>
    <row r="109" spans="1:5" ht="16.5" thickBot="1" thickTop="1">
      <c r="A109" s="78" t="s">
        <v>4</v>
      </c>
      <c r="B109" s="79" t="s">
        <v>28</v>
      </c>
      <c r="C109" s="65"/>
      <c r="D109" s="78" t="s">
        <v>20</v>
      </c>
      <c r="E109" s="78" t="s">
        <v>40</v>
      </c>
    </row>
    <row r="110" ht="16.5" thickBot="1" thickTop="1"/>
    <row r="111" spans="1:6" ht="15.75" thickBot="1">
      <c r="A111" s="3" t="s">
        <v>11</v>
      </c>
      <c r="B111" s="3" t="s">
        <v>5</v>
      </c>
      <c r="C111" s="3" t="s">
        <v>8</v>
      </c>
      <c r="D111" s="3" t="s">
        <v>9</v>
      </c>
      <c r="E111" s="80" t="s">
        <v>10</v>
      </c>
      <c r="F111" s="3" t="s">
        <v>12</v>
      </c>
    </row>
    <row r="112" spans="1:6" ht="15">
      <c r="A112" s="31"/>
      <c r="B112" s="24"/>
      <c r="C112" s="31"/>
      <c r="D112" s="31"/>
      <c r="E112" s="32"/>
      <c r="F112" s="81"/>
    </row>
    <row r="115" ht="15.75" thickBot="1"/>
    <row r="116" spans="1:5" ht="16.5" thickBot="1" thickTop="1">
      <c r="A116" s="78" t="s">
        <v>4</v>
      </c>
      <c r="B116" s="79" t="s">
        <v>28</v>
      </c>
      <c r="C116" s="65"/>
      <c r="D116" s="78" t="s">
        <v>20</v>
      </c>
      <c r="E116" s="78" t="s">
        <v>41</v>
      </c>
    </row>
    <row r="117" ht="16.5" thickBot="1" thickTop="1"/>
    <row r="118" spans="1:6" ht="15.75" thickBot="1">
      <c r="A118" s="3" t="s">
        <v>11</v>
      </c>
      <c r="B118" s="3" t="s">
        <v>5</v>
      </c>
      <c r="C118" s="3" t="s">
        <v>8</v>
      </c>
      <c r="D118" s="3" t="s">
        <v>9</v>
      </c>
      <c r="E118" s="80" t="s">
        <v>10</v>
      </c>
      <c r="F118" s="3" t="s">
        <v>12</v>
      </c>
    </row>
    <row r="119" spans="1:6" ht="15">
      <c r="A119" s="24"/>
      <c r="B119" s="31"/>
      <c r="C119" s="24"/>
      <c r="D119" s="31"/>
      <c r="E119" s="31"/>
      <c r="F119" s="85"/>
    </row>
    <row r="120" spans="2:6" ht="15">
      <c r="B120" s="7"/>
      <c r="C120" s="6"/>
      <c r="D120" s="7"/>
      <c r="E120" s="7"/>
      <c r="F120" s="83"/>
    </row>
    <row r="121" spans="2:6" ht="15">
      <c r="B121" s="7"/>
      <c r="C121" s="6"/>
      <c r="D121" s="7"/>
      <c r="E121" s="7"/>
      <c r="F121" s="83"/>
    </row>
    <row r="122" spans="1:6" ht="15.75" thickBot="1">
      <c r="A122" s="12"/>
      <c r="B122" s="13"/>
      <c r="C122" s="12"/>
      <c r="D122" s="13"/>
      <c r="E122" s="13"/>
      <c r="F122" s="86"/>
    </row>
    <row r="123" ht="16.5" thickBot="1" thickTop="1"/>
    <row r="124" spans="1:3" ht="16.5" thickBot="1">
      <c r="A124" s="14" t="s">
        <v>42</v>
      </c>
      <c r="B124" s="15"/>
      <c r="C124" s="16">
        <f>SUM(C125:C126)</f>
        <v>0</v>
      </c>
    </row>
    <row r="125" spans="2:3" ht="15.75" thickBot="1">
      <c r="B125" s="17" t="s">
        <v>43</v>
      </c>
      <c r="C125" s="18"/>
    </row>
    <row r="126" spans="2:3" ht="15.75" thickBot="1">
      <c r="B126" s="17" t="s">
        <v>44</v>
      </c>
      <c r="C126" s="18"/>
    </row>
  </sheetData>
  <sheetProtection password="D80B" sheet="1" selectLockedCells="1"/>
  <mergeCells count="13">
    <mergeCell ref="A3:F3"/>
    <mergeCell ref="B7:C7"/>
    <mergeCell ref="B14:C14"/>
    <mergeCell ref="B24:C24"/>
    <mergeCell ref="B31:C31"/>
    <mergeCell ref="B41:C41"/>
    <mergeCell ref="B99:C99"/>
    <mergeCell ref="B48:C48"/>
    <mergeCell ref="B58:C58"/>
    <mergeCell ref="B65:C65"/>
    <mergeCell ref="B75:C75"/>
    <mergeCell ref="B82:C82"/>
    <mergeCell ref="B92:C92"/>
  </mergeCells>
  <printOptions/>
  <pageMargins left="0.7" right="0.7" top="0.75" bottom="0.75" header="0.3" footer="0.3"/>
  <pageSetup horizontalDpi="600" verticalDpi="600" orientation="portrait" paperSize="9" r:id="rId1"/>
  <headerFooter>
    <oddHeader>&amp;C&amp;F</oddHeader>
    <oddFooter>&amp;CStranica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P316"/>
  <sheetViews>
    <sheetView showGridLines="0" view="pageLayout" zoomScaleNormal="75" zoomScaleSheetLayoutView="84" workbookViewId="0" topLeftCell="A1">
      <selection activeCell="O1" sqref="O1"/>
    </sheetView>
  </sheetViews>
  <sheetFormatPr defaultColWidth="9.140625" defaultRowHeight="15"/>
  <cols>
    <col min="1" max="1" width="22.57421875" style="252" customWidth="1"/>
    <col min="2" max="2" width="9.421875" style="95" customWidth="1"/>
    <col min="3" max="5" width="6.140625" style="95" customWidth="1"/>
    <col min="6" max="14" width="6.140625" style="94" customWidth="1"/>
    <col min="15" max="15" width="10.7109375" style="221" customWidth="1"/>
    <col min="16" max="16384" width="9.140625" style="94" customWidth="1"/>
  </cols>
  <sheetData>
    <row r="1" ht="15" customHeight="1">
      <c r="O1" s="134"/>
    </row>
    <row r="2" ht="15" customHeight="1">
      <c r="O2" s="134"/>
    </row>
    <row r="3" spans="1:15" ht="15" customHeight="1">
      <c r="A3" s="384" t="s">
        <v>258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</row>
    <row r="4" spans="1:15" ht="15" customHeight="1">
      <c r="A4" s="253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</row>
    <row r="5" ht="15" customHeight="1">
      <c r="O5" s="134"/>
    </row>
    <row r="6" ht="15" customHeight="1" thickBot="1">
      <c r="O6" s="134"/>
    </row>
    <row r="7" spans="1:15" ht="15" customHeight="1" thickBot="1" thickTop="1">
      <c r="A7" s="254" t="s">
        <v>4</v>
      </c>
      <c r="B7" s="386" t="s">
        <v>0</v>
      </c>
      <c r="C7" s="451"/>
      <c r="D7" s="451"/>
      <c r="E7" s="452"/>
      <c r="F7" s="453" t="s">
        <v>7</v>
      </c>
      <c r="G7" s="454"/>
      <c r="H7" s="453" t="s">
        <v>31</v>
      </c>
      <c r="I7" s="454"/>
      <c r="O7" s="134"/>
    </row>
    <row r="8" ht="15" customHeight="1" thickBot="1" thickTop="1">
      <c r="O8" s="134"/>
    </row>
    <row r="9" spans="1:15" ht="19.5" customHeight="1" thickBot="1">
      <c r="A9" s="442" t="s">
        <v>5</v>
      </c>
      <c r="B9" s="444" t="s">
        <v>9</v>
      </c>
      <c r="C9" s="446" t="s">
        <v>12</v>
      </c>
      <c r="D9" s="447"/>
      <c r="E9" s="447"/>
      <c r="F9" s="447"/>
      <c r="G9" s="447"/>
      <c r="H9" s="447"/>
      <c r="I9" s="447"/>
      <c r="J9" s="447"/>
      <c r="K9" s="447"/>
      <c r="L9" s="447"/>
      <c r="M9" s="447"/>
      <c r="N9" s="448"/>
      <c r="O9" s="449" t="s">
        <v>75</v>
      </c>
    </row>
    <row r="10" spans="1:15" ht="47.25" customHeight="1" thickBot="1">
      <c r="A10" s="443"/>
      <c r="B10" s="445"/>
      <c r="C10" s="135" t="s">
        <v>63</v>
      </c>
      <c r="D10" s="136" t="s">
        <v>64</v>
      </c>
      <c r="E10" s="137" t="s">
        <v>65</v>
      </c>
      <c r="F10" s="138" t="s">
        <v>66</v>
      </c>
      <c r="G10" s="139" t="s">
        <v>67</v>
      </c>
      <c r="H10" s="140" t="s">
        <v>68</v>
      </c>
      <c r="I10" s="141" t="s">
        <v>69</v>
      </c>
      <c r="J10" s="142" t="s">
        <v>70</v>
      </c>
      <c r="K10" s="143" t="s">
        <v>71</v>
      </c>
      <c r="L10" s="144" t="s">
        <v>72</v>
      </c>
      <c r="M10" s="145" t="s">
        <v>73</v>
      </c>
      <c r="N10" s="146" t="s">
        <v>74</v>
      </c>
      <c r="O10" s="450"/>
    </row>
    <row r="11" spans="1:15" ht="15" customHeight="1" thickBot="1">
      <c r="A11" s="255" t="str">
        <f>'1. KOLO'!B10</f>
        <v>David Funda</v>
      </c>
      <c r="B11" s="102">
        <f>'1. KOLO'!D10</f>
        <v>26</v>
      </c>
      <c r="C11" s="38">
        <f>'1. KOLO'!F10</f>
        <v>50</v>
      </c>
      <c r="D11" s="39">
        <f>'2. KOLO'!F10</f>
        <v>50</v>
      </c>
      <c r="E11" s="40">
        <f>'3. KOLO'!F10</f>
        <v>50</v>
      </c>
      <c r="F11" s="41">
        <f>'4. KOLO'!F10</f>
        <v>50</v>
      </c>
      <c r="G11" s="42">
        <f>'5. KOLO'!F10</f>
        <v>50</v>
      </c>
      <c r="H11" s="43">
        <f>'6. KOLO'!F10</f>
        <v>50</v>
      </c>
      <c r="I11" s="44">
        <f>'7. KOLO'!F10</f>
        <v>50</v>
      </c>
      <c r="J11" s="45">
        <f>'8. KOLO'!F10</f>
        <v>50</v>
      </c>
      <c r="K11" s="46"/>
      <c r="L11" s="47"/>
      <c r="M11" s="48"/>
      <c r="N11" s="49"/>
      <c r="O11" s="147">
        <f>SUM(C11:N11)</f>
        <v>400</v>
      </c>
    </row>
    <row r="12" spans="1:15" ht="15" customHeight="1" thickBot="1">
      <c r="A12" s="190" t="str">
        <f>'1. KOLO'!B11</f>
        <v>Nikola Friščić</v>
      </c>
      <c r="B12" s="105">
        <f>'1. KOLO'!D11</f>
        <v>32</v>
      </c>
      <c r="C12" s="50">
        <f>'1. KOLO'!F11</f>
        <v>45</v>
      </c>
      <c r="D12" s="51">
        <f>'2. KOLO'!F11</f>
        <v>45</v>
      </c>
      <c r="E12" s="52">
        <f>'3. KOLO'!F11</f>
        <v>45</v>
      </c>
      <c r="F12" s="53">
        <f>'4. KOLO'!F11</f>
        <v>45</v>
      </c>
      <c r="G12" s="54">
        <f>'5. KOLO'!F11</f>
        <v>45</v>
      </c>
      <c r="H12" s="55">
        <f>'6. KOLO'!F11</f>
        <v>45</v>
      </c>
      <c r="I12" s="56">
        <f>'7. KOLO'!F11</f>
        <v>45</v>
      </c>
      <c r="J12" s="57">
        <f>'8. KOLO'!F11</f>
        <v>45</v>
      </c>
      <c r="K12" s="58"/>
      <c r="L12" s="59"/>
      <c r="M12" s="60"/>
      <c r="N12" s="61"/>
      <c r="O12" s="147">
        <f>SUM(C12:N12)</f>
        <v>360</v>
      </c>
    </row>
    <row r="13" spans="1:15" ht="15" customHeight="1" thickBot="1">
      <c r="A13" s="256" t="str">
        <f>'1. KOLO'!B12</f>
        <v>Adriano Zagorac</v>
      </c>
      <c r="B13" s="105">
        <f>'1. KOLO'!D12</f>
        <v>33</v>
      </c>
      <c r="C13" s="50">
        <f>'1. KOLO'!F12</f>
        <v>42</v>
      </c>
      <c r="D13" s="51">
        <f>'2. KOLO'!F12</f>
        <v>42</v>
      </c>
      <c r="E13" s="52" t="s">
        <v>263</v>
      </c>
      <c r="F13" s="53">
        <f>'4. KOLO'!F12</f>
        <v>42</v>
      </c>
      <c r="G13" s="54">
        <f>'5. KOLO'!F12</f>
        <v>42</v>
      </c>
      <c r="H13" s="55" t="s">
        <v>263</v>
      </c>
      <c r="I13" s="56">
        <f>'7. KOLO'!F12</f>
        <v>42</v>
      </c>
      <c r="J13" s="57" t="s">
        <v>263</v>
      </c>
      <c r="K13" s="58"/>
      <c r="L13" s="59"/>
      <c r="M13" s="60"/>
      <c r="N13" s="61"/>
      <c r="O13" s="147">
        <f>SUM(C13:N13)</f>
        <v>210</v>
      </c>
    </row>
    <row r="14" spans="1:15" ht="15" customHeight="1" thickBot="1">
      <c r="A14" s="190" t="str">
        <f>'1. KOLO'!B13</f>
        <v>Patrik Vučković</v>
      </c>
      <c r="B14" s="105">
        <f>'1. KOLO'!D13</f>
        <v>4</v>
      </c>
      <c r="C14" s="50">
        <f>'1. KOLO'!F13</f>
        <v>40</v>
      </c>
      <c r="D14" s="51">
        <f>'2. KOLO'!F13</f>
        <v>40</v>
      </c>
      <c r="E14" s="52">
        <f>'3. KOLO'!F12</f>
        <v>42</v>
      </c>
      <c r="F14" s="53">
        <f>'4. KOLO'!F13</f>
        <v>40</v>
      </c>
      <c r="G14" s="54">
        <f>'5. KOLO'!F13</f>
        <v>40</v>
      </c>
      <c r="H14" s="55">
        <f>'6. KOLO'!F12</f>
        <v>42</v>
      </c>
      <c r="I14" s="56">
        <f>'7. KOLO'!F13</f>
        <v>40</v>
      </c>
      <c r="J14" s="57">
        <f>'8. KOLO'!F12</f>
        <v>42</v>
      </c>
      <c r="K14" s="58"/>
      <c r="L14" s="59"/>
      <c r="M14" s="60"/>
      <c r="N14" s="61"/>
      <c r="O14" s="168">
        <f>SUM(C14:N14)</f>
        <v>326</v>
      </c>
    </row>
    <row r="15" spans="1:15" s="271" customFormat="1" ht="15" customHeight="1">
      <c r="A15" s="190" t="str">
        <f>'2. KOLO'!B14</f>
        <v>David Mađar</v>
      </c>
      <c r="B15" s="105">
        <f>'2. KOLO'!D14</f>
        <v>37</v>
      </c>
      <c r="C15" s="50" t="s">
        <v>263</v>
      </c>
      <c r="D15" s="51">
        <f>'2. KOLO'!F14</f>
        <v>39</v>
      </c>
      <c r="E15" s="52" t="s">
        <v>263</v>
      </c>
      <c r="F15" s="53" t="s">
        <v>263</v>
      </c>
      <c r="G15" s="54" t="s">
        <v>263</v>
      </c>
      <c r="H15" s="55" t="s">
        <v>263</v>
      </c>
      <c r="I15" s="56" t="s">
        <v>263</v>
      </c>
      <c r="J15" s="57" t="s">
        <v>263</v>
      </c>
      <c r="K15" s="58"/>
      <c r="L15" s="59"/>
      <c r="M15" s="60"/>
      <c r="N15" s="61"/>
      <c r="O15" s="147">
        <f>SUM(C15:N15)</f>
        <v>39</v>
      </c>
    </row>
    <row r="16" spans="1:15" s="118" customFormat="1" ht="15" customHeight="1">
      <c r="A16" s="257"/>
      <c r="B16" s="120"/>
      <c r="C16" s="120"/>
      <c r="D16" s="120"/>
      <c r="E16" s="120"/>
      <c r="F16" s="148"/>
      <c r="G16" s="148"/>
      <c r="H16" s="148"/>
      <c r="I16" s="148"/>
      <c r="J16" s="148"/>
      <c r="K16" s="148"/>
      <c r="L16" s="148"/>
      <c r="M16" s="148"/>
      <c r="N16" s="148"/>
      <c r="O16" s="149"/>
    </row>
    <row r="17" ht="15" customHeight="1" thickBot="1">
      <c r="O17" s="134"/>
    </row>
    <row r="18" spans="1:15" ht="15" customHeight="1" thickBot="1" thickTop="1">
      <c r="A18" s="254" t="s">
        <v>4</v>
      </c>
      <c r="B18" s="386" t="s">
        <v>0</v>
      </c>
      <c r="C18" s="451"/>
      <c r="D18" s="451"/>
      <c r="E18" s="452"/>
      <c r="F18" s="453" t="s">
        <v>7</v>
      </c>
      <c r="G18" s="454"/>
      <c r="H18" s="453" t="s">
        <v>32</v>
      </c>
      <c r="I18" s="454"/>
      <c r="O18" s="134"/>
    </row>
    <row r="19" ht="15" customHeight="1" thickBot="1" thickTop="1">
      <c r="O19" s="134"/>
    </row>
    <row r="20" spans="1:15" ht="19.5" customHeight="1" thickBot="1">
      <c r="A20" s="442" t="s">
        <v>5</v>
      </c>
      <c r="B20" s="444" t="s">
        <v>9</v>
      </c>
      <c r="C20" s="446" t="s">
        <v>12</v>
      </c>
      <c r="D20" s="447"/>
      <c r="E20" s="447"/>
      <c r="F20" s="447"/>
      <c r="G20" s="447"/>
      <c r="H20" s="447"/>
      <c r="I20" s="447"/>
      <c r="J20" s="447"/>
      <c r="K20" s="447"/>
      <c r="L20" s="447"/>
      <c r="M20" s="447"/>
      <c r="N20" s="448"/>
      <c r="O20" s="449" t="s">
        <v>75</v>
      </c>
    </row>
    <row r="21" spans="1:15" ht="47.25" customHeight="1" thickBot="1">
      <c r="A21" s="443"/>
      <c r="B21" s="445"/>
      <c r="C21" s="135" t="s">
        <v>63</v>
      </c>
      <c r="D21" s="136" t="s">
        <v>64</v>
      </c>
      <c r="E21" s="137" t="s">
        <v>65</v>
      </c>
      <c r="F21" s="138" t="s">
        <v>66</v>
      </c>
      <c r="G21" s="139" t="s">
        <v>67</v>
      </c>
      <c r="H21" s="140" t="s">
        <v>68</v>
      </c>
      <c r="I21" s="141" t="s">
        <v>69</v>
      </c>
      <c r="J21" s="142" t="s">
        <v>70</v>
      </c>
      <c r="K21" s="143" t="s">
        <v>71</v>
      </c>
      <c r="L21" s="144" t="s">
        <v>72</v>
      </c>
      <c r="M21" s="145" t="s">
        <v>73</v>
      </c>
      <c r="N21" s="146" t="s">
        <v>74</v>
      </c>
      <c r="O21" s="450"/>
    </row>
    <row r="22" spans="1:15" ht="15" customHeight="1" thickBot="1">
      <c r="A22" s="175" t="str">
        <f>'8. KOLO'!B18</f>
        <v>Eni Kušter</v>
      </c>
      <c r="B22" s="102">
        <f>'8. KOLO'!D18</f>
        <v>50</v>
      </c>
      <c r="C22" s="38" t="s">
        <v>263</v>
      </c>
      <c r="D22" s="39" t="s">
        <v>263</v>
      </c>
      <c r="E22" s="40" t="s">
        <v>263</v>
      </c>
      <c r="F22" s="41" t="s">
        <v>263</v>
      </c>
      <c r="G22" s="42" t="s">
        <v>263</v>
      </c>
      <c r="H22" s="43" t="s">
        <v>263</v>
      </c>
      <c r="I22" s="44" t="s">
        <v>263</v>
      </c>
      <c r="J22" s="45">
        <f>'8. KOLO'!F18</f>
        <v>50</v>
      </c>
      <c r="K22" s="46"/>
      <c r="L22" s="47"/>
      <c r="M22" s="48"/>
      <c r="N22" s="49"/>
      <c r="O22" s="147">
        <f>SUM(C22:N22)</f>
        <v>50</v>
      </c>
    </row>
    <row r="23" spans="1:15" ht="15.75" customHeight="1">
      <c r="A23" s="190" t="str">
        <f>'8. KOLO'!B19</f>
        <v>Tamara Huten</v>
      </c>
      <c r="B23" s="105">
        <f>'8. KOLO'!D19</f>
        <v>35</v>
      </c>
      <c r="C23" s="50" t="s">
        <v>263</v>
      </c>
      <c r="D23" s="51" t="s">
        <v>263</v>
      </c>
      <c r="E23" s="52" t="s">
        <v>263</v>
      </c>
      <c r="F23" s="53" t="s">
        <v>263</v>
      </c>
      <c r="G23" s="54" t="s">
        <v>263</v>
      </c>
      <c r="H23" s="55" t="s">
        <v>263</v>
      </c>
      <c r="I23" s="56" t="s">
        <v>263</v>
      </c>
      <c r="J23" s="57">
        <f>'8. KOLO'!F19</f>
        <v>45</v>
      </c>
      <c r="K23" s="58"/>
      <c r="L23" s="59"/>
      <c r="M23" s="60"/>
      <c r="N23" s="61"/>
      <c r="O23" s="147">
        <f>SUM(C23:N23)</f>
        <v>45</v>
      </c>
    </row>
    <row r="24" spans="5:15" ht="15" customHeight="1">
      <c r="E24" s="109"/>
      <c r="O24" s="134"/>
    </row>
    <row r="25" spans="5:15" ht="15" customHeight="1">
      <c r="E25" s="109"/>
      <c r="O25" s="134"/>
    </row>
    <row r="26" spans="1:16" ht="15" customHeight="1" thickBot="1">
      <c r="A26" s="258"/>
      <c r="B26" s="111"/>
      <c r="C26" s="111"/>
      <c r="D26" s="111"/>
      <c r="E26" s="111"/>
      <c r="F26" s="110"/>
      <c r="G26" s="110"/>
      <c r="H26" s="110"/>
      <c r="I26" s="110"/>
      <c r="J26" s="110"/>
      <c r="K26" s="110"/>
      <c r="L26" s="110"/>
      <c r="M26" s="110"/>
      <c r="N26" s="110"/>
      <c r="O26" s="150"/>
      <c r="P26" s="108"/>
    </row>
    <row r="27" ht="15" customHeight="1" thickTop="1">
      <c r="O27" s="134"/>
    </row>
    <row r="28" ht="15" customHeight="1">
      <c r="O28" s="134"/>
    </row>
    <row r="29" ht="15" customHeight="1" thickBot="1">
      <c r="O29" s="134"/>
    </row>
    <row r="30" spans="1:15" ht="15" customHeight="1" thickBot="1" thickTop="1">
      <c r="A30" s="254" t="s">
        <v>4</v>
      </c>
      <c r="B30" s="386" t="s">
        <v>33</v>
      </c>
      <c r="C30" s="451"/>
      <c r="D30" s="451"/>
      <c r="E30" s="452"/>
      <c r="F30" s="453" t="s">
        <v>34</v>
      </c>
      <c r="G30" s="454"/>
      <c r="H30" s="453" t="s">
        <v>31</v>
      </c>
      <c r="I30" s="454"/>
      <c r="O30" s="134"/>
    </row>
    <row r="31" ht="15" customHeight="1" thickBot="1" thickTop="1">
      <c r="O31" s="134"/>
    </row>
    <row r="32" spans="1:15" ht="18.75" customHeight="1" thickBot="1">
      <c r="A32" s="442" t="s">
        <v>5</v>
      </c>
      <c r="B32" s="444" t="s">
        <v>9</v>
      </c>
      <c r="C32" s="446" t="s">
        <v>12</v>
      </c>
      <c r="D32" s="447"/>
      <c r="E32" s="447"/>
      <c r="F32" s="447"/>
      <c r="G32" s="447"/>
      <c r="H32" s="447"/>
      <c r="I32" s="447"/>
      <c r="J32" s="447"/>
      <c r="K32" s="447"/>
      <c r="L32" s="447"/>
      <c r="M32" s="447"/>
      <c r="N32" s="448"/>
      <c r="O32" s="449" t="s">
        <v>75</v>
      </c>
    </row>
    <row r="33" spans="1:15" ht="45.75" customHeight="1" thickBot="1">
      <c r="A33" s="443"/>
      <c r="B33" s="445"/>
      <c r="C33" s="135" t="s">
        <v>63</v>
      </c>
      <c r="D33" s="136" t="s">
        <v>64</v>
      </c>
      <c r="E33" s="137" t="s">
        <v>65</v>
      </c>
      <c r="F33" s="138" t="s">
        <v>66</v>
      </c>
      <c r="G33" s="139" t="s">
        <v>67</v>
      </c>
      <c r="H33" s="140" t="s">
        <v>68</v>
      </c>
      <c r="I33" s="141" t="s">
        <v>69</v>
      </c>
      <c r="J33" s="142" t="s">
        <v>70</v>
      </c>
      <c r="K33" s="143" t="s">
        <v>71</v>
      </c>
      <c r="L33" s="144" t="s">
        <v>72</v>
      </c>
      <c r="M33" s="145" t="s">
        <v>73</v>
      </c>
      <c r="N33" s="146" t="s">
        <v>74</v>
      </c>
      <c r="O33" s="450"/>
    </row>
    <row r="34" spans="1:15" ht="15" customHeight="1" thickBot="1">
      <c r="A34" s="255" t="str">
        <f>'1. KOLO'!B29</f>
        <v>Dino Kovač</v>
      </c>
      <c r="B34" s="102">
        <f>'1. KOLO'!D29</f>
        <v>90</v>
      </c>
      <c r="C34" s="38">
        <f>'1. KOLO'!F29</f>
        <v>50</v>
      </c>
      <c r="D34" s="39">
        <f>'2. KOLO'!F31</f>
        <v>45</v>
      </c>
      <c r="E34" s="40">
        <f>'3. KOLO'!F29</f>
        <v>45</v>
      </c>
      <c r="F34" s="41">
        <f>'4. KOLO'!F29</f>
        <v>50</v>
      </c>
      <c r="G34" s="42">
        <f>'5. KOLO'!F30</f>
        <v>45</v>
      </c>
      <c r="H34" s="43">
        <f>'6. KOLO'!F28</f>
        <v>50</v>
      </c>
      <c r="I34" s="44">
        <f>'7. KOLO'!F30</f>
        <v>45</v>
      </c>
      <c r="J34" s="45">
        <f>'8. KOLO'!F30</f>
        <v>45</v>
      </c>
      <c r="K34" s="46"/>
      <c r="L34" s="47"/>
      <c r="M34" s="48"/>
      <c r="N34" s="49"/>
      <c r="O34" s="147">
        <f>SUM(C34:N34)</f>
        <v>375</v>
      </c>
    </row>
    <row r="35" spans="1:15" ht="15" customHeight="1" thickBot="1">
      <c r="A35" s="190" t="str">
        <f>'1. KOLO'!B30</f>
        <v>Ivan Erdec</v>
      </c>
      <c r="B35" s="105">
        <f>'1. KOLO'!D30</f>
        <v>62</v>
      </c>
      <c r="C35" s="50">
        <f>'1. KOLO'!F30</f>
        <v>45</v>
      </c>
      <c r="D35" s="51">
        <f>'2. KOLO'!F30</f>
        <v>50</v>
      </c>
      <c r="E35" s="52">
        <f>'3. KOLO'!F30</f>
        <v>42</v>
      </c>
      <c r="F35" s="151">
        <f>'4. KOLO'!F31</f>
        <v>42</v>
      </c>
      <c r="G35" s="152">
        <f>'5. KOLO'!F29</f>
        <v>50</v>
      </c>
      <c r="H35" s="55">
        <f>'6. KOLO'!F31</f>
        <v>40</v>
      </c>
      <c r="I35" s="153">
        <f>'7. KOLO'!F32</f>
        <v>40</v>
      </c>
      <c r="J35" s="154">
        <f>'8. KOLO'!F31</f>
        <v>42</v>
      </c>
      <c r="K35" s="155"/>
      <c r="L35" s="156"/>
      <c r="M35" s="157"/>
      <c r="N35" s="158"/>
      <c r="O35" s="147">
        <f aca="true" t="shared" si="0" ref="O35:O43">SUM(C35:N35)</f>
        <v>351</v>
      </c>
    </row>
    <row r="36" spans="1:15" ht="15" customHeight="1" thickBot="1">
      <c r="A36" s="190" t="str">
        <f>'1. KOLO'!B31</f>
        <v>Marko Bratković</v>
      </c>
      <c r="B36" s="105">
        <f>'1. KOLO'!D31</f>
        <v>20</v>
      </c>
      <c r="C36" s="50">
        <f>'1. KOLO'!F31</f>
        <v>42</v>
      </c>
      <c r="D36" s="51">
        <f>'2. KOLO'!F32</f>
        <v>42</v>
      </c>
      <c r="E36" s="52">
        <f>'3. KOLO'!F28</f>
        <v>50</v>
      </c>
      <c r="F36" s="53">
        <f>'4. KOLO'!F30</f>
        <v>45</v>
      </c>
      <c r="G36" s="54" t="s">
        <v>263</v>
      </c>
      <c r="H36" s="55">
        <f>'6. KOLO'!F29</f>
        <v>45</v>
      </c>
      <c r="I36" s="153">
        <f>'7. KOLO'!F29</f>
        <v>50</v>
      </c>
      <c r="J36" s="57">
        <f>'8. KOLO'!F29</f>
        <v>50</v>
      </c>
      <c r="K36" s="58"/>
      <c r="L36" s="59"/>
      <c r="M36" s="157"/>
      <c r="N36" s="158"/>
      <c r="O36" s="147">
        <f t="shared" si="0"/>
        <v>324</v>
      </c>
    </row>
    <row r="37" spans="1:15" ht="15" customHeight="1" thickBot="1">
      <c r="A37" s="256" t="str">
        <f>'1. KOLO'!B32</f>
        <v>Leon Štefičar</v>
      </c>
      <c r="B37" s="105">
        <f>'1. KOLO'!D32</f>
        <v>33</v>
      </c>
      <c r="C37" s="50">
        <f>'1. KOLO'!F32</f>
        <v>40</v>
      </c>
      <c r="D37" s="51">
        <f>'2. KOLO'!F34</f>
        <v>39</v>
      </c>
      <c r="E37" s="52">
        <f>'3. KOLO'!F32</f>
        <v>39</v>
      </c>
      <c r="F37" s="53">
        <f>'4. KOLO'!F32</f>
        <v>40</v>
      </c>
      <c r="G37" s="54">
        <f>'5. KOLO'!F32</f>
        <v>40</v>
      </c>
      <c r="H37" s="55">
        <f>'6. KOLO'!F32</f>
        <v>39</v>
      </c>
      <c r="I37" s="56">
        <f>'7. KOLO'!F33</f>
        <v>39</v>
      </c>
      <c r="J37" s="57">
        <f>'8. KOLO'!F33</f>
        <v>39</v>
      </c>
      <c r="K37" s="58"/>
      <c r="L37" s="59"/>
      <c r="M37" s="60"/>
      <c r="N37" s="61"/>
      <c r="O37" s="147">
        <f t="shared" si="0"/>
        <v>315</v>
      </c>
    </row>
    <row r="38" spans="1:15" ht="15" customHeight="1" thickBot="1">
      <c r="A38" s="256" t="str">
        <f>'1. KOLO'!B33</f>
        <v>Luka Petak</v>
      </c>
      <c r="B38" s="105">
        <f>'1. KOLO'!D33</f>
        <v>95</v>
      </c>
      <c r="C38" s="50">
        <f>'1. KOLO'!F33</f>
        <v>39</v>
      </c>
      <c r="D38" s="51">
        <f>'2. KOLO'!F35</f>
        <v>38</v>
      </c>
      <c r="E38" s="52" t="s">
        <v>263</v>
      </c>
      <c r="F38" s="53" t="s">
        <v>263</v>
      </c>
      <c r="G38" s="54">
        <f>'5. KOLO'!F33</f>
        <v>39</v>
      </c>
      <c r="H38" s="55" t="s">
        <v>263</v>
      </c>
      <c r="I38" s="56">
        <f>'7. KOLO'!F34</f>
        <v>38</v>
      </c>
      <c r="J38" s="57" t="s">
        <v>263</v>
      </c>
      <c r="K38" s="58"/>
      <c r="L38" s="59"/>
      <c r="M38" s="60"/>
      <c r="N38" s="61"/>
      <c r="O38" s="147">
        <f t="shared" si="0"/>
        <v>154</v>
      </c>
    </row>
    <row r="39" spans="1:15" ht="15" customHeight="1" thickBot="1">
      <c r="A39" s="190" t="str">
        <f>'1. KOLO'!B34</f>
        <v>Ivan Božak</v>
      </c>
      <c r="B39" s="105">
        <f>'1. KOLO'!D34</f>
        <v>52</v>
      </c>
      <c r="C39" s="50">
        <f>'1. KOLO'!F34</f>
        <v>38</v>
      </c>
      <c r="D39" s="51">
        <f>'2. KOLO'!F33</f>
        <v>40</v>
      </c>
      <c r="E39" s="52" t="s">
        <v>263</v>
      </c>
      <c r="F39" s="151" t="s">
        <v>263</v>
      </c>
      <c r="G39" s="152" t="s">
        <v>263</v>
      </c>
      <c r="H39" s="55" t="s">
        <v>263</v>
      </c>
      <c r="I39" s="153" t="s">
        <v>263</v>
      </c>
      <c r="J39" s="154" t="s">
        <v>263</v>
      </c>
      <c r="K39" s="155"/>
      <c r="L39" s="156"/>
      <c r="M39" s="157"/>
      <c r="N39" s="158"/>
      <c r="O39" s="147">
        <f t="shared" si="0"/>
        <v>78</v>
      </c>
    </row>
    <row r="40" spans="1:15" ht="15" customHeight="1" thickBot="1">
      <c r="A40" s="256" t="str">
        <f>'1. KOLO'!B35</f>
        <v>Marko Pofuk</v>
      </c>
      <c r="B40" s="105">
        <f>'1. KOLO'!D35</f>
        <v>13</v>
      </c>
      <c r="C40" s="50">
        <f>'1. KOLO'!F35</f>
        <v>37</v>
      </c>
      <c r="D40" s="51">
        <f>'2. KOLO'!F36</f>
        <v>37</v>
      </c>
      <c r="E40" s="52">
        <f>'3. KOLO'!F34</f>
        <v>37</v>
      </c>
      <c r="F40" s="151">
        <f>'4. KOLO'!F33</f>
        <v>39</v>
      </c>
      <c r="G40" s="54">
        <f>'5. KOLO'!F34</f>
        <v>38</v>
      </c>
      <c r="H40" s="55">
        <f>'6. KOLO'!F33</f>
        <v>38</v>
      </c>
      <c r="I40" s="56">
        <f>'7. KOLO'!F35</f>
        <v>37</v>
      </c>
      <c r="J40" s="57" t="s">
        <v>263</v>
      </c>
      <c r="K40" s="58"/>
      <c r="L40" s="59"/>
      <c r="M40" s="60"/>
      <c r="N40" s="61"/>
      <c r="O40" s="147">
        <f t="shared" si="0"/>
        <v>263</v>
      </c>
    </row>
    <row r="41" spans="1:15" s="271" customFormat="1" ht="15" customHeight="1" thickBot="1">
      <c r="A41" s="256" t="str">
        <f>'2. KOLO'!B37</f>
        <v>Darko Breški</v>
      </c>
      <c r="B41" s="105">
        <f>'2. KOLO'!D37</f>
        <v>25</v>
      </c>
      <c r="C41" s="50" t="s">
        <v>263</v>
      </c>
      <c r="D41" s="51">
        <f>'2. KOLO'!F37</f>
        <v>36</v>
      </c>
      <c r="E41" s="52">
        <f>'3. KOLO'!F33</f>
        <v>38</v>
      </c>
      <c r="F41" s="151">
        <f>'4. KOLO'!F35</f>
        <v>37</v>
      </c>
      <c r="G41" s="54" t="s">
        <v>263</v>
      </c>
      <c r="H41" s="55">
        <f>'6. KOLO'!F34</f>
        <v>37</v>
      </c>
      <c r="I41" s="56">
        <f>'7. KOLO'!F36</f>
        <v>36</v>
      </c>
      <c r="J41" s="57">
        <f>'8. KOLO'!F34</f>
        <v>38</v>
      </c>
      <c r="K41" s="58"/>
      <c r="L41" s="59"/>
      <c r="M41" s="60"/>
      <c r="N41" s="61"/>
      <c r="O41" s="147">
        <f t="shared" si="0"/>
        <v>222</v>
      </c>
    </row>
    <row r="42" spans="1:15" s="277" customFormat="1" ht="15" customHeight="1" thickBot="1">
      <c r="A42" s="190" t="str">
        <f>'3. KOLO'!B31</f>
        <v>Adam Bajsić</v>
      </c>
      <c r="B42" s="105">
        <f>'3. KOLO'!D31</f>
        <v>12</v>
      </c>
      <c r="C42" s="50" t="s">
        <v>263</v>
      </c>
      <c r="D42" s="51" t="s">
        <v>263</v>
      </c>
      <c r="E42" s="52">
        <f>'3. KOLO'!F31</f>
        <v>40</v>
      </c>
      <c r="F42" s="151" t="s">
        <v>263</v>
      </c>
      <c r="G42" s="54" t="s">
        <v>263</v>
      </c>
      <c r="H42" s="55" t="s">
        <v>263</v>
      </c>
      <c r="I42" s="56" t="s">
        <v>263</v>
      </c>
      <c r="J42" s="57" t="s">
        <v>263</v>
      </c>
      <c r="K42" s="58"/>
      <c r="L42" s="59"/>
      <c r="M42" s="60"/>
      <c r="N42" s="61"/>
      <c r="O42" s="147">
        <f t="shared" si="0"/>
        <v>40</v>
      </c>
    </row>
    <row r="43" spans="1:15" s="302" customFormat="1" ht="15" customHeight="1" thickBot="1">
      <c r="A43" s="256" t="str">
        <f>'4. KOLO'!B34</f>
        <v>Erik Cujzek</v>
      </c>
      <c r="B43" s="105">
        <f>'4. KOLO'!D34</f>
        <v>63</v>
      </c>
      <c r="C43" s="50" t="s">
        <v>263</v>
      </c>
      <c r="D43" s="51" t="s">
        <v>263</v>
      </c>
      <c r="E43" s="52" t="s">
        <v>263</v>
      </c>
      <c r="F43" s="151">
        <f>'4. KOLO'!F34</f>
        <v>38</v>
      </c>
      <c r="G43" s="54" t="s">
        <v>263</v>
      </c>
      <c r="H43" s="55" t="s">
        <v>263</v>
      </c>
      <c r="I43" s="56" t="s">
        <v>263</v>
      </c>
      <c r="J43" s="57" t="s">
        <v>263</v>
      </c>
      <c r="K43" s="58"/>
      <c r="L43" s="59"/>
      <c r="M43" s="60"/>
      <c r="N43" s="61"/>
      <c r="O43" s="147">
        <f t="shared" si="0"/>
        <v>38</v>
      </c>
    </row>
    <row r="44" spans="1:15" s="327" customFormat="1" ht="15" customHeight="1">
      <c r="A44" s="190" t="str">
        <f>'5. KOLO'!B31</f>
        <v>Mihael Štefanek</v>
      </c>
      <c r="B44" s="105">
        <f>'5. KOLO'!D31</f>
        <v>85</v>
      </c>
      <c r="C44" s="50" t="s">
        <v>263</v>
      </c>
      <c r="D44" s="51" t="s">
        <v>263</v>
      </c>
      <c r="E44" s="52" t="s">
        <v>263</v>
      </c>
      <c r="F44" s="151" t="s">
        <v>263</v>
      </c>
      <c r="G44" s="54">
        <f>'5. KOLO'!F31</f>
        <v>42</v>
      </c>
      <c r="H44" s="55">
        <f>'6. KOLO'!F30</f>
        <v>42</v>
      </c>
      <c r="I44" s="56">
        <f>'7. KOLO'!F31</f>
        <v>42</v>
      </c>
      <c r="J44" s="57">
        <f>'8. KOLO'!F32</f>
        <v>40</v>
      </c>
      <c r="K44" s="58"/>
      <c r="L44" s="59"/>
      <c r="M44" s="60"/>
      <c r="N44" s="61"/>
      <c r="O44" s="147">
        <f>SUM(C44:N44)</f>
        <v>166</v>
      </c>
    </row>
    <row r="45" spans="1:15" ht="15" customHeight="1">
      <c r="A45" s="257"/>
      <c r="B45" s="120"/>
      <c r="C45" s="120"/>
      <c r="D45" s="120"/>
      <c r="E45" s="120"/>
      <c r="F45" s="148"/>
      <c r="G45" s="148"/>
      <c r="H45" s="148"/>
      <c r="I45" s="148"/>
      <c r="J45" s="148"/>
      <c r="K45" s="148"/>
      <c r="L45" s="148"/>
      <c r="M45" s="148"/>
      <c r="N45" s="148"/>
      <c r="O45" s="149"/>
    </row>
    <row r="46" ht="15" customHeight="1" thickBot="1">
      <c r="O46" s="134"/>
    </row>
    <row r="47" spans="1:15" ht="18.75" customHeight="1" thickBot="1" thickTop="1">
      <c r="A47" s="254" t="s">
        <v>4</v>
      </c>
      <c r="B47" s="386" t="s">
        <v>33</v>
      </c>
      <c r="C47" s="451"/>
      <c r="D47" s="451"/>
      <c r="E47" s="452"/>
      <c r="F47" s="453" t="s">
        <v>34</v>
      </c>
      <c r="G47" s="454"/>
      <c r="H47" s="453" t="s">
        <v>32</v>
      </c>
      <c r="I47" s="454"/>
      <c r="O47" s="134"/>
    </row>
    <row r="48" ht="15" customHeight="1" thickBot="1" thickTop="1">
      <c r="O48" s="134"/>
    </row>
    <row r="49" spans="1:15" ht="18.75" customHeight="1" thickBot="1">
      <c r="A49" s="442" t="s">
        <v>5</v>
      </c>
      <c r="B49" s="444" t="s">
        <v>9</v>
      </c>
      <c r="C49" s="446" t="s">
        <v>12</v>
      </c>
      <c r="D49" s="447"/>
      <c r="E49" s="447"/>
      <c r="F49" s="447"/>
      <c r="G49" s="447"/>
      <c r="H49" s="447"/>
      <c r="I49" s="447"/>
      <c r="J49" s="447"/>
      <c r="K49" s="447"/>
      <c r="L49" s="447"/>
      <c r="M49" s="447"/>
      <c r="N49" s="448"/>
      <c r="O49" s="449" t="s">
        <v>75</v>
      </c>
    </row>
    <row r="50" spans="1:15" ht="45.75" customHeight="1" thickBot="1">
      <c r="A50" s="443"/>
      <c r="B50" s="445"/>
      <c r="C50" s="135" t="s">
        <v>63</v>
      </c>
      <c r="D50" s="136" t="s">
        <v>64</v>
      </c>
      <c r="E50" s="137" t="s">
        <v>65</v>
      </c>
      <c r="F50" s="138" t="s">
        <v>66</v>
      </c>
      <c r="G50" s="139" t="s">
        <v>67</v>
      </c>
      <c r="H50" s="140" t="s">
        <v>68</v>
      </c>
      <c r="I50" s="141" t="s">
        <v>69</v>
      </c>
      <c r="J50" s="142" t="s">
        <v>70</v>
      </c>
      <c r="K50" s="143" t="s">
        <v>71</v>
      </c>
      <c r="L50" s="144" t="s">
        <v>72</v>
      </c>
      <c r="M50" s="145" t="s">
        <v>73</v>
      </c>
      <c r="N50" s="146" t="s">
        <v>74</v>
      </c>
      <c r="O50" s="450"/>
    </row>
    <row r="51" spans="1:15" ht="15" customHeight="1" thickBot="1">
      <c r="A51" s="175" t="str">
        <f>'1. KOLO'!B41</f>
        <v>Nika Geček</v>
      </c>
      <c r="B51" s="102">
        <f>'1. KOLO'!D41</f>
        <v>1</v>
      </c>
      <c r="C51" s="38">
        <f>'1. KOLO'!F41</f>
        <v>50</v>
      </c>
      <c r="D51" s="39" t="s">
        <v>263</v>
      </c>
      <c r="E51" s="40">
        <f>'3. KOLO'!F40</f>
        <v>50</v>
      </c>
      <c r="F51" s="41">
        <f>'4. KOLO'!F41</f>
        <v>50</v>
      </c>
      <c r="G51" s="42">
        <f>'5. KOLO'!F43</f>
        <v>40</v>
      </c>
      <c r="H51" s="43" t="s">
        <v>263</v>
      </c>
      <c r="I51" s="44" t="s">
        <v>263</v>
      </c>
      <c r="J51" s="45">
        <f>'8. KOLO'!F40</f>
        <v>50</v>
      </c>
      <c r="K51" s="160"/>
      <c r="L51" s="161"/>
      <c r="M51" s="162"/>
      <c r="N51" s="163"/>
      <c r="O51" s="147">
        <f>SUM(C51:N51)</f>
        <v>240</v>
      </c>
    </row>
    <row r="52" spans="1:15" ht="15" customHeight="1" thickBot="1">
      <c r="A52" s="256" t="str">
        <f>'1. KOLO'!B42</f>
        <v>Laura Breški</v>
      </c>
      <c r="B52" s="105">
        <f>'1. KOLO'!D42</f>
        <v>7</v>
      </c>
      <c r="C52" s="50">
        <f>'1. KOLO'!F42</f>
        <v>45</v>
      </c>
      <c r="D52" s="51">
        <f>'2. KOLO'!F43</f>
        <v>50</v>
      </c>
      <c r="E52" s="52">
        <f>'3. KOLO'!F42</f>
        <v>42</v>
      </c>
      <c r="F52" s="53">
        <f>'4. KOLO'!F45</f>
        <v>39</v>
      </c>
      <c r="G52" s="54">
        <f>'5. KOLO'!F41</f>
        <v>45</v>
      </c>
      <c r="H52" s="55">
        <f>'6. KOLO'!F41</f>
        <v>45</v>
      </c>
      <c r="I52" s="56">
        <f>'7. KOLO'!F45</f>
        <v>40</v>
      </c>
      <c r="J52" s="57">
        <f>'8. KOLO'!F44</f>
        <v>39</v>
      </c>
      <c r="K52" s="164"/>
      <c r="L52" s="165"/>
      <c r="M52" s="166"/>
      <c r="N52" s="167"/>
      <c r="O52" s="147">
        <f aca="true" t="shared" si="1" ref="O52:O59">SUM(C52:N52)</f>
        <v>345</v>
      </c>
    </row>
    <row r="53" spans="1:15" ht="15" customHeight="1" thickBot="1">
      <c r="A53" s="256" t="str">
        <f>'1. KOLO'!B43</f>
        <v>Iva Pofuk</v>
      </c>
      <c r="B53" s="105">
        <f>'1. KOLO'!D43</f>
        <v>83</v>
      </c>
      <c r="C53" s="50">
        <f>'1. KOLO'!F43</f>
        <v>42</v>
      </c>
      <c r="D53" s="51">
        <f>'2. KOLO'!F46</f>
        <v>40</v>
      </c>
      <c r="E53" s="52">
        <f>'3. KOLO'!F46</f>
        <v>37</v>
      </c>
      <c r="F53" s="53">
        <f>'4. KOLO'!F44</f>
        <v>40</v>
      </c>
      <c r="G53" s="54">
        <f>'5. KOLO'!F42</f>
        <v>42</v>
      </c>
      <c r="H53" s="55">
        <f>'6. KOLO'!F42</f>
        <v>42</v>
      </c>
      <c r="I53" s="56">
        <f>'7. KOLO'!F46</f>
        <v>39</v>
      </c>
      <c r="J53" s="57" t="s">
        <v>263</v>
      </c>
      <c r="K53" s="164"/>
      <c r="L53" s="165"/>
      <c r="M53" s="166"/>
      <c r="N53" s="167"/>
      <c r="O53" s="147">
        <f t="shared" si="1"/>
        <v>282</v>
      </c>
    </row>
    <row r="54" spans="1:15" ht="15" customHeight="1" thickBot="1">
      <c r="A54" s="256" t="str">
        <f>'1. KOLO'!B44</f>
        <v>Željka Gunek</v>
      </c>
      <c r="B54" s="105">
        <f>'1. KOLO'!D44</f>
        <v>114</v>
      </c>
      <c r="C54" s="50">
        <f>'1. KOLO'!F44</f>
        <v>40</v>
      </c>
      <c r="D54" s="51">
        <f>'2. KOLO'!F44</f>
        <v>45</v>
      </c>
      <c r="E54" s="52">
        <f>'3. KOLO'!F41</f>
        <v>45</v>
      </c>
      <c r="F54" s="53">
        <f>'4. KOLO'!F43</f>
        <v>42</v>
      </c>
      <c r="G54" s="54">
        <f>'5. KOLO'!F45</f>
        <v>38</v>
      </c>
      <c r="H54" s="55" t="s">
        <v>263</v>
      </c>
      <c r="I54" s="56">
        <f>'7. KOLO'!F43</f>
        <v>45</v>
      </c>
      <c r="J54" s="57">
        <f>'8. KOLO'!F42</f>
        <v>42</v>
      </c>
      <c r="K54" s="164"/>
      <c r="L54" s="165"/>
      <c r="M54" s="166"/>
      <c r="N54" s="167"/>
      <c r="O54" s="147">
        <f t="shared" si="1"/>
        <v>297</v>
      </c>
    </row>
    <row r="55" spans="1:15" ht="15" customHeight="1" thickBot="1">
      <c r="A55" s="256" t="str">
        <f>'1. KOLO'!B45</f>
        <v>Larisa Bajsić</v>
      </c>
      <c r="B55" s="105">
        <f>'1. KOLO'!D45</f>
        <v>15</v>
      </c>
      <c r="C55" s="50">
        <f>'1. KOLO'!F45</f>
        <v>39</v>
      </c>
      <c r="D55" s="51" t="s">
        <v>263</v>
      </c>
      <c r="E55" s="52">
        <f>'3. KOLO'!F43</f>
        <v>40</v>
      </c>
      <c r="F55" s="53">
        <f>'4. KOLO'!F46</f>
        <v>38</v>
      </c>
      <c r="G55" s="54">
        <f>'5. KOLO'!F44</f>
        <v>39</v>
      </c>
      <c r="H55" s="55" t="s">
        <v>263</v>
      </c>
      <c r="I55" s="56">
        <f>'7. KOLO'!F44</f>
        <v>42</v>
      </c>
      <c r="J55" s="57">
        <f>'8. KOLO'!F43</f>
        <v>40</v>
      </c>
      <c r="K55" s="164"/>
      <c r="L55" s="165"/>
      <c r="M55" s="166"/>
      <c r="N55" s="167"/>
      <c r="O55" s="147">
        <f t="shared" si="1"/>
        <v>238</v>
      </c>
    </row>
    <row r="56" spans="1:15" ht="15" customHeight="1" thickBot="1">
      <c r="A56" s="190" t="str">
        <f>'1. KOLO'!B46</f>
        <v>Mirela Zebec</v>
      </c>
      <c r="B56" s="105">
        <f>'1. KOLO'!D46</f>
        <v>35</v>
      </c>
      <c r="C56" s="50">
        <f>'1. KOLO'!F46</f>
        <v>38</v>
      </c>
      <c r="D56" s="51" t="s">
        <v>263</v>
      </c>
      <c r="E56" s="52" t="s">
        <v>263</v>
      </c>
      <c r="F56" s="53" t="s">
        <v>263</v>
      </c>
      <c r="G56" s="54" t="s">
        <v>263</v>
      </c>
      <c r="H56" s="55" t="s">
        <v>263</v>
      </c>
      <c r="I56" s="56" t="s">
        <v>263</v>
      </c>
      <c r="J56" s="57" t="s">
        <v>263</v>
      </c>
      <c r="K56" s="164"/>
      <c r="L56" s="165"/>
      <c r="M56" s="166"/>
      <c r="N56" s="167"/>
      <c r="O56" s="147">
        <f t="shared" si="1"/>
        <v>38</v>
      </c>
    </row>
    <row r="57" spans="1:15" ht="15" customHeight="1" thickBot="1">
      <c r="A57" s="256" t="str">
        <f>'1. KOLO'!B47</f>
        <v>Silvija Pofuk</v>
      </c>
      <c r="B57" s="105">
        <f>'1. KOLO'!D47</f>
        <v>36</v>
      </c>
      <c r="C57" s="50">
        <f>'1. KOLO'!F47</f>
        <v>37</v>
      </c>
      <c r="D57" s="51">
        <f>'2. KOLO'!F45</f>
        <v>42</v>
      </c>
      <c r="E57" s="52">
        <f>'3. KOLO'!F44</f>
        <v>39</v>
      </c>
      <c r="F57" s="53">
        <f>'4. KOLO'!F42</f>
        <v>45</v>
      </c>
      <c r="G57" s="54">
        <f>'5. KOLO'!F40</f>
        <v>50</v>
      </c>
      <c r="H57" s="55">
        <f>'6. KOLO'!F40</f>
        <v>50</v>
      </c>
      <c r="I57" s="56">
        <f>'7. KOLO'!F42</f>
        <v>50</v>
      </c>
      <c r="J57" s="57">
        <f>'8. KOLO'!F41</f>
        <v>45</v>
      </c>
      <c r="K57" s="164"/>
      <c r="L57" s="165"/>
      <c r="M57" s="166"/>
      <c r="N57" s="167"/>
      <c r="O57" s="147">
        <f t="shared" si="1"/>
        <v>358</v>
      </c>
    </row>
    <row r="58" spans="1:15" ht="15" customHeight="1" thickBot="1">
      <c r="A58" s="256" t="str">
        <f>'1. KOLO'!B48</f>
        <v>Rea Dubovečak</v>
      </c>
      <c r="B58" s="105">
        <f>'1. KOLO'!D48</f>
        <v>2</v>
      </c>
      <c r="C58" s="50">
        <f>'1. KOLO'!F48</f>
        <v>36</v>
      </c>
      <c r="D58" s="51" t="s">
        <v>263</v>
      </c>
      <c r="E58" s="52" t="s">
        <v>263</v>
      </c>
      <c r="F58" s="53" t="s">
        <v>263</v>
      </c>
      <c r="G58" s="54" t="s">
        <v>263</v>
      </c>
      <c r="H58" s="55" t="s">
        <v>263</v>
      </c>
      <c r="I58" s="56" t="s">
        <v>263</v>
      </c>
      <c r="J58" s="57" t="s">
        <v>263</v>
      </c>
      <c r="K58" s="164"/>
      <c r="L58" s="165"/>
      <c r="M58" s="166"/>
      <c r="N58" s="167"/>
      <c r="O58" s="147">
        <f t="shared" si="1"/>
        <v>36</v>
      </c>
    </row>
    <row r="59" spans="1:15" s="271" customFormat="1" ht="15" customHeight="1">
      <c r="A59" s="190" t="str">
        <f>'2. KOLO'!B47</f>
        <v>Blaženka Ratkaj</v>
      </c>
      <c r="B59" s="105">
        <f>'2. KOLO'!D47</f>
        <v>118</v>
      </c>
      <c r="C59" s="50" t="s">
        <v>263</v>
      </c>
      <c r="D59" s="51">
        <f>'2. KOLO'!F47</f>
        <v>39</v>
      </c>
      <c r="E59" s="52">
        <f>'3. KOLO'!F45</f>
        <v>38</v>
      </c>
      <c r="F59" s="53" t="s">
        <v>263</v>
      </c>
      <c r="G59" s="54">
        <f>'5. KOLO'!F46</f>
        <v>37</v>
      </c>
      <c r="H59" s="55" t="s">
        <v>263</v>
      </c>
      <c r="I59" s="56" t="s">
        <v>263</v>
      </c>
      <c r="J59" s="57" t="s">
        <v>263</v>
      </c>
      <c r="K59" s="164"/>
      <c r="L59" s="165"/>
      <c r="M59" s="166"/>
      <c r="N59" s="167"/>
      <c r="O59" s="147">
        <f t="shared" si="1"/>
        <v>114</v>
      </c>
    </row>
    <row r="60" spans="5:15" ht="15" customHeight="1">
      <c r="E60" s="109"/>
      <c r="I60" s="355"/>
      <c r="O60" s="134"/>
    </row>
    <row r="61" spans="5:15" ht="15" customHeight="1">
      <c r="E61" s="109"/>
      <c r="O61" s="134"/>
    </row>
    <row r="62" spans="1:15" ht="15" customHeight="1" thickBot="1">
      <c r="A62" s="258"/>
      <c r="B62" s="111"/>
      <c r="C62" s="111"/>
      <c r="D62" s="111"/>
      <c r="E62" s="111"/>
      <c r="F62" s="110"/>
      <c r="G62" s="110"/>
      <c r="H62" s="110"/>
      <c r="I62" s="110"/>
      <c r="J62" s="110"/>
      <c r="K62" s="110"/>
      <c r="L62" s="110"/>
      <c r="M62" s="110"/>
      <c r="N62" s="110"/>
      <c r="O62" s="150"/>
    </row>
    <row r="63" ht="15" customHeight="1" thickTop="1">
      <c r="O63" s="134"/>
    </row>
    <row r="64" ht="18.75" customHeight="1">
      <c r="O64" s="134"/>
    </row>
    <row r="65" ht="15" customHeight="1" thickBot="1">
      <c r="O65" s="134"/>
    </row>
    <row r="66" spans="1:15" ht="15" customHeight="1" thickBot="1" thickTop="1">
      <c r="A66" s="254" t="s">
        <v>4</v>
      </c>
      <c r="B66" s="386" t="s">
        <v>15</v>
      </c>
      <c r="C66" s="451"/>
      <c r="D66" s="451"/>
      <c r="E66" s="452"/>
      <c r="F66" s="453" t="s">
        <v>14</v>
      </c>
      <c r="G66" s="454"/>
      <c r="H66" s="453" t="s">
        <v>31</v>
      </c>
      <c r="I66" s="454"/>
      <c r="O66" s="134"/>
    </row>
    <row r="67" ht="15" customHeight="1" thickBot="1" thickTop="1">
      <c r="O67" s="134"/>
    </row>
    <row r="68" spans="1:15" ht="18.75" customHeight="1" thickBot="1">
      <c r="A68" s="442" t="s">
        <v>5</v>
      </c>
      <c r="B68" s="444" t="s">
        <v>9</v>
      </c>
      <c r="C68" s="446" t="s">
        <v>12</v>
      </c>
      <c r="D68" s="447"/>
      <c r="E68" s="447"/>
      <c r="F68" s="447"/>
      <c r="G68" s="447"/>
      <c r="H68" s="447"/>
      <c r="I68" s="447"/>
      <c r="J68" s="447"/>
      <c r="K68" s="447"/>
      <c r="L68" s="447"/>
      <c r="M68" s="447"/>
      <c r="N68" s="448"/>
      <c r="O68" s="449" t="s">
        <v>75</v>
      </c>
    </row>
    <row r="69" spans="1:15" ht="45.75" customHeight="1" thickBot="1">
      <c r="A69" s="443"/>
      <c r="B69" s="445"/>
      <c r="C69" s="135" t="s">
        <v>63</v>
      </c>
      <c r="D69" s="136" t="s">
        <v>64</v>
      </c>
      <c r="E69" s="137" t="s">
        <v>65</v>
      </c>
      <c r="F69" s="138" t="s">
        <v>66</v>
      </c>
      <c r="G69" s="139" t="s">
        <v>67</v>
      </c>
      <c r="H69" s="140" t="s">
        <v>68</v>
      </c>
      <c r="I69" s="141" t="s">
        <v>69</v>
      </c>
      <c r="J69" s="142" t="s">
        <v>70</v>
      </c>
      <c r="K69" s="143" t="s">
        <v>71</v>
      </c>
      <c r="L69" s="144" t="s">
        <v>72</v>
      </c>
      <c r="M69" s="145" t="s">
        <v>73</v>
      </c>
      <c r="N69" s="146" t="s">
        <v>74</v>
      </c>
      <c r="O69" s="450"/>
    </row>
    <row r="70" spans="1:15" ht="15" customHeight="1" thickBot="1">
      <c r="A70" s="175" t="str">
        <f>'1. KOLO'!B58</f>
        <v>Filip Druško</v>
      </c>
      <c r="B70" s="102">
        <f>'1. KOLO'!D58</f>
        <v>5</v>
      </c>
      <c r="C70" s="38">
        <f>'1. KOLO'!F58</f>
        <v>50</v>
      </c>
      <c r="D70" s="39" t="s">
        <v>263</v>
      </c>
      <c r="E70" s="40">
        <f>'3. KOLO'!F56</f>
        <v>50</v>
      </c>
      <c r="F70" s="41">
        <f>'4. KOLO'!F56</f>
        <v>50</v>
      </c>
      <c r="G70" s="42">
        <f>'5. KOLO'!F56</f>
        <v>50</v>
      </c>
      <c r="H70" s="43">
        <f>'6. KOLO'!F52</f>
        <v>50</v>
      </c>
      <c r="I70" s="44">
        <f>'7. KOLO'!F56</f>
        <v>50</v>
      </c>
      <c r="J70" s="45">
        <f>'8. KOLO'!F54</f>
        <v>50</v>
      </c>
      <c r="K70" s="46"/>
      <c r="L70" s="47"/>
      <c r="M70" s="48"/>
      <c r="N70" s="49"/>
      <c r="O70" s="147">
        <f>SUM(C70:N70)</f>
        <v>350</v>
      </c>
    </row>
    <row r="71" spans="1:15" ht="15" customHeight="1" thickBot="1">
      <c r="A71" s="256" t="str">
        <f>'1. KOLO'!B59</f>
        <v>Zvonimir Jakop</v>
      </c>
      <c r="B71" s="105">
        <f>'1. KOLO'!D59</f>
        <v>45</v>
      </c>
      <c r="C71" s="50">
        <f>'1. KOLO'!F59</f>
        <v>45</v>
      </c>
      <c r="D71" s="51">
        <f>'2. KOLO'!F58</f>
        <v>45</v>
      </c>
      <c r="E71" s="52">
        <f>'3. KOLO'!F57</f>
        <v>45</v>
      </c>
      <c r="F71" s="53">
        <f>'4. KOLO'!F58</f>
        <v>42</v>
      </c>
      <c r="G71" s="54">
        <f>'5. KOLO'!F59</f>
        <v>40</v>
      </c>
      <c r="H71" s="55">
        <f>'6. KOLO'!F54</f>
        <v>42</v>
      </c>
      <c r="I71" s="56">
        <f>'7. KOLO'!F58</f>
        <v>42</v>
      </c>
      <c r="J71" s="57">
        <f>'8. KOLO'!F57</f>
        <v>40</v>
      </c>
      <c r="K71" s="58"/>
      <c r="L71" s="59"/>
      <c r="M71" s="60"/>
      <c r="N71" s="61"/>
      <c r="O71" s="147">
        <f aca="true" t="shared" si="2" ref="O71:O83">SUM(C71:N71)</f>
        <v>341</v>
      </c>
    </row>
    <row r="72" spans="1:15" ht="15" customHeight="1" thickBot="1">
      <c r="A72" s="256" t="str">
        <f>'1. KOLO'!B60</f>
        <v>Matej Paska</v>
      </c>
      <c r="B72" s="105">
        <f>'1. KOLO'!D60</f>
        <v>30</v>
      </c>
      <c r="C72" s="50">
        <f>'1. KOLO'!F60</f>
        <v>45</v>
      </c>
      <c r="D72" s="51">
        <f>'2. KOLO'!F57</f>
        <v>50</v>
      </c>
      <c r="E72" s="52">
        <f>'3. KOLO'!F58</f>
        <v>42</v>
      </c>
      <c r="F72" s="53">
        <f>'4. KOLO'!F57</f>
        <v>45</v>
      </c>
      <c r="G72" s="54">
        <f>'5. KOLO'!F57</f>
        <v>45</v>
      </c>
      <c r="H72" s="55">
        <f>'6. KOLO'!F53</f>
        <v>45</v>
      </c>
      <c r="I72" s="56">
        <f>'7. KOLO'!F57</f>
        <v>45</v>
      </c>
      <c r="J72" s="57">
        <f>'8. KOLO'!F55</f>
        <v>45</v>
      </c>
      <c r="K72" s="58"/>
      <c r="L72" s="59"/>
      <c r="M72" s="60"/>
      <c r="N72" s="61"/>
      <c r="O72" s="147">
        <f t="shared" si="2"/>
        <v>362</v>
      </c>
    </row>
    <row r="73" spans="1:15" ht="15" customHeight="1" thickBot="1">
      <c r="A73" s="256" t="str">
        <f>'1. KOLO'!B61</f>
        <v>Kristijan Pofuk</v>
      </c>
      <c r="B73" s="105">
        <f>'1. KOLO'!D61</f>
        <v>3</v>
      </c>
      <c r="C73" s="50">
        <f>'1. KOLO'!F61</f>
        <v>40</v>
      </c>
      <c r="D73" s="51">
        <f>'2. KOLO'!F59</f>
        <v>42</v>
      </c>
      <c r="E73" s="52">
        <f>'3. KOLO'!F59</f>
        <v>40</v>
      </c>
      <c r="F73" s="53">
        <f>'4. KOLO'!F59</f>
        <v>40</v>
      </c>
      <c r="G73" s="54">
        <f>'5. KOLO'!F58</f>
        <v>42</v>
      </c>
      <c r="H73" s="55">
        <f>'6. KOLO'!F55</f>
        <v>40</v>
      </c>
      <c r="I73" s="56">
        <f>'7. KOLO'!F59</f>
        <v>40</v>
      </c>
      <c r="J73" s="57">
        <f>'8. KOLO'!F56</f>
        <v>42</v>
      </c>
      <c r="K73" s="58"/>
      <c r="L73" s="59"/>
      <c r="M73" s="60"/>
      <c r="N73" s="61"/>
      <c r="O73" s="147">
        <f t="shared" si="2"/>
        <v>326</v>
      </c>
    </row>
    <row r="74" spans="1:15" ht="15" customHeight="1" thickBot="1">
      <c r="A74" s="256" t="str">
        <f>'1. KOLO'!B62</f>
        <v>Antonio Funda</v>
      </c>
      <c r="B74" s="105">
        <f>'1. KOLO'!D62</f>
        <v>29</v>
      </c>
      <c r="C74" s="50">
        <f>'1. KOLO'!F62</f>
        <v>39</v>
      </c>
      <c r="D74" s="51">
        <f>'2. KOLO'!F60</f>
        <v>40</v>
      </c>
      <c r="E74" s="52">
        <f>'3. KOLO'!F62</f>
        <v>37</v>
      </c>
      <c r="F74" s="53" t="s">
        <v>263</v>
      </c>
      <c r="G74" s="54">
        <f>'5. KOLO'!F63</f>
        <v>36</v>
      </c>
      <c r="H74" s="55">
        <f>'6. KOLO'!F57</f>
        <v>38</v>
      </c>
      <c r="I74" s="56">
        <f>'7. KOLO'!F61</f>
        <v>38</v>
      </c>
      <c r="J74" s="57">
        <f>'8. KOLO'!F58</f>
        <v>39</v>
      </c>
      <c r="K74" s="58"/>
      <c r="L74" s="59"/>
      <c r="M74" s="60"/>
      <c r="N74" s="61"/>
      <c r="O74" s="147">
        <f t="shared" si="2"/>
        <v>267</v>
      </c>
    </row>
    <row r="75" spans="1:15" ht="15" customHeight="1" thickBot="1">
      <c r="A75" s="256" t="str">
        <f>'1. KOLO'!B63</f>
        <v>Karlo Banić</v>
      </c>
      <c r="B75" s="105">
        <f>'1. KOLO'!D63</f>
        <v>50</v>
      </c>
      <c r="C75" s="50">
        <f>'1. KOLO'!F63</f>
        <v>38</v>
      </c>
      <c r="D75" s="51" t="s">
        <v>263</v>
      </c>
      <c r="E75" s="52">
        <f>'3. KOLO'!F60</f>
        <v>39</v>
      </c>
      <c r="F75" s="53" t="s">
        <v>263</v>
      </c>
      <c r="G75" s="54">
        <f>'5. KOLO'!F60</f>
        <v>39</v>
      </c>
      <c r="H75" s="55" t="s">
        <v>263</v>
      </c>
      <c r="I75" s="56" t="s">
        <v>263</v>
      </c>
      <c r="J75" s="57" t="s">
        <v>263</v>
      </c>
      <c r="K75" s="58"/>
      <c r="L75" s="59"/>
      <c r="M75" s="60"/>
      <c r="N75" s="61"/>
      <c r="O75" s="147">
        <f t="shared" si="2"/>
        <v>116</v>
      </c>
    </row>
    <row r="76" spans="1:15" ht="15" customHeight="1" thickBot="1">
      <c r="A76" s="256" t="str">
        <f>'1. KOLO'!B64</f>
        <v>Valentin Mravlinčić</v>
      </c>
      <c r="B76" s="105">
        <f>'1. KOLO'!D64</f>
        <v>11</v>
      </c>
      <c r="C76" s="50">
        <f>'1. KOLO'!F64</f>
        <v>37</v>
      </c>
      <c r="D76" s="51" t="s">
        <v>263</v>
      </c>
      <c r="E76" s="52">
        <f>'3. KOLO'!F61</f>
        <v>38</v>
      </c>
      <c r="F76" s="53">
        <f>'4. KOLO'!F60</f>
        <v>39</v>
      </c>
      <c r="G76" s="54">
        <f>'5. KOLO'!F62</f>
        <v>39</v>
      </c>
      <c r="H76" s="55">
        <f>'6. KOLO'!F56</f>
        <v>39</v>
      </c>
      <c r="I76" s="56">
        <f>'7. KOLO'!F60</f>
        <v>39</v>
      </c>
      <c r="J76" s="57" t="s">
        <v>263</v>
      </c>
      <c r="K76" s="58"/>
      <c r="L76" s="59"/>
      <c r="M76" s="60"/>
      <c r="N76" s="61"/>
      <c r="O76" s="147">
        <f t="shared" si="2"/>
        <v>231</v>
      </c>
    </row>
    <row r="77" spans="1:15" ht="15" customHeight="1" thickBot="1">
      <c r="A77" s="190" t="str">
        <f>'1. KOLO'!B65</f>
        <v>Antonio Vrtar</v>
      </c>
      <c r="B77" s="105">
        <f>'1. KOLO'!D65</f>
        <v>19</v>
      </c>
      <c r="C77" s="50">
        <f>'1. KOLO'!F65</f>
        <v>36</v>
      </c>
      <c r="D77" s="51" t="s">
        <v>263</v>
      </c>
      <c r="E77" s="52" t="s">
        <v>263</v>
      </c>
      <c r="F77" s="53" t="s">
        <v>263</v>
      </c>
      <c r="G77" s="54" t="s">
        <v>263</v>
      </c>
      <c r="H77" s="55" t="s">
        <v>263</v>
      </c>
      <c r="I77" s="56" t="s">
        <v>263</v>
      </c>
      <c r="J77" s="57" t="s">
        <v>263</v>
      </c>
      <c r="K77" s="58"/>
      <c r="L77" s="59"/>
      <c r="M77" s="60"/>
      <c r="N77" s="61"/>
      <c r="O77" s="147">
        <f t="shared" si="2"/>
        <v>36</v>
      </c>
    </row>
    <row r="78" spans="1:15" ht="15" customHeight="1" thickBot="1">
      <c r="A78" s="190" t="str">
        <f>'1. KOLO'!B66</f>
        <v>Bruno Bračko</v>
      </c>
      <c r="B78" s="105">
        <f>'1. KOLO'!D66</f>
        <v>39</v>
      </c>
      <c r="C78" s="50">
        <f>'1. KOLO'!F66</f>
        <v>35</v>
      </c>
      <c r="D78" s="51">
        <f>'2. KOLO'!F62</f>
        <v>38</v>
      </c>
      <c r="E78" s="52" t="s">
        <v>263</v>
      </c>
      <c r="F78" s="53">
        <f>'4. KOLO'!F61</f>
        <v>38</v>
      </c>
      <c r="G78" s="54">
        <f>'5. KOLO'!F65</f>
        <v>34</v>
      </c>
      <c r="H78" s="55" t="s">
        <v>263</v>
      </c>
      <c r="I78" s="56">
        <f>'7. KOLO'!F62</f>
        <v>37</v>
      </c>
      <c r="J78" s="57">
        <f>'8. KOLO'!F59</f>
        <v>38</v>
      </c>
      <c r="K78" s="58"/>
      <c r="L78" s="59"/>
      <c r="M78" s="60"/>
      <c r="N78" s="61"/>
      <c r="O78" s="147">
        <f t="shared" si="2"/>
        <v>220</v>
      </c>
    </row>
    <row r="79" spans="1:15" ht="15" customHeight="1" thickBot="1">
      <c r="A79" s="190" t="str">
        <f>'1. KOLO'!B67</f>
        <v>Leo Đurđević</v>
      </c>
      <c r="B79" s="105">
        <f>'1. KOLO'!D67</f>
        <v>58</v>
      </c>
      <c r="C79" s="50">
        <f>'1. KOLO'!F67</f>
        <v>34</v>
      </c>
      <c r="D79" s="51" t="s">
        <v>263</v>
      </c>
      <c r="E79" s="52" t="s">
        <v>263</v>
      </c>
      <c r="F79" s="53" t="s">
        <v>263</v>
      </c>
      <c r="G79" s="54" t="s">
        <v>263</v>
      </c>
      <c r="H79" s="55" t="s">
        <v>263</v>
      </c>
      <c r="I79" s="56" t="s">
        <v>263</v>
      </c>
      <c r="J79" s="57" t="s">
        <v>263</v>
      </c>
      <c r="K79" s="58"/>
      <c r="L79" s="59"/>
      <c r="M79" s="60"/>
      <c r="N79" s="61"/>
      <c r="O79" s="147">
        <f t="shared" si="2"/>
        <v>34</v>
      </c>
    </row>
    <row r="80" spans="1:15" ht="15" customHeight="1" thickBot="1">
      <c r="A80" s="190" t="str">
        <f>'1. KOLO'!B68</f>
        <v>Leon-Louis Korn</v>
      </c>
      <c r="B80" s="105">
        <f>'1. KOLO'!D68</f>
        <v>31</v>
      </c>
      <c r="C80" s="50">
        <f>'1. KOLO'!F68</f>
        <v>33</v>
      </c>
      <c r="D80" s="51">
        <f>'2. KOLO'!F64</f>
        <v>36</v>
      </c>
      <c r="E80" s="52">
        <f>'3. KOLO'!F64</f>
        <v>35</v>
      </c>
      <c r="F80" s="53">
        <f>'4. KOLO'!F62</f>
        <v>37</v>
      </c>
      <c r="G80" s="54" t="s">
        <v>263</v>
      </c>
      <c r="H80" s="55" t="s">
        <v>263</v>
      </c>
      <c r="I80" s="56" t="s">
        <v>263</v>
      </c>
      <c r="J80" s="57">
        <f>'8. KOLO'!F60</f>
        <v>37</v>
      </c>
      <c r="K80" s="58"/>
      <c r="L80" s="59"/>
      <c r="M80" s="60"/>
      <c r="N80" s="61"/>
      <c r="O80" s="147">
        <f t="shared" si="2"/>
        <v>178</v>
      </c>
    </row>
    <row r="81" spans="1:15" s="271" customFormat="1" ht="15" customHeight="1" thickBot="1">
      <c r="A81" s="256" t="str">
        <f>'2. KOLO'!B61</f>
        <v>Valentino Bobek</v>
      </c>
      <c r="B81" s="105">
        <f>'2. KOLO'!D61</f>
        <v>42</v>
      </c>
      <c r="C81" s="50" t="s">
        <v>263</v>
      </c>
      <c r="D81" s="51">
        <f>'2. KOLO'!F61</f>
        <v>39</v>
      </c>
      <c r="E81" s="52">
        <f>'3. KOLO'!F63</f>
        <v>36</v>
      </c>
      <c r="F81" s="53" t="s">
        <v>263</v>
      </c>
      <c r="G81" s="54">
        <f>'5. KOLO'!F61</f>
        <v>39</v>
      </c>
      <c r="H81" s="55" t="s">
        <v>263</v>
      </c>
      <c r="I81" s="56">
        <f>'7. KOLO'!F64</f>
        <v>35</v>
      </c>
      <c r="J81" s="57" t="s">
        <v>263</v>
      </c>
      <c r="K81" s="58"/>
      <c r="L81" s="59"/>
      <c r="M81" s="60"/>
      <c r="N81" s="61"/>
      <c r="O81" s="147">
        <f t="shared" si="2"/>
        <v>149</v>
      </c>
    </row>
    <row r="82" spans="1:15" s="271" customFormat="1" ht="15" customHeight="1" thickBot="1">
      <c r="A82" s="256" t="str">
        <f>'2. KOLO'!B63</f>
        <v>Dino Loparić</v>
      </c>
      <c r="B82" s="105">
        <f>'2. KOLO'!D63</f>
        <v>24</v>
      </c>
      <c r="C82" s="50" t="s">
        <v>263</v>
      </c>
      <c r="D82" s="51">
        <f>'2. KOLO'!F63</f>
        <v>37</v>
      </c>
      <c r="E82" s="52" t="s">
        <v>263</v>
      </c>
      <c r="F82" s="53" t="s">
        <v>263</v>
      </c>
      <c r="G82" s="54">
        <f>'5. KOLO'!F64</f>
        <v>35</v>
      </c>
      <c r="H82" s="55" t="s">
        <v>263</v>
      </c>
      <c r="I82" s="56">
        <f>'7. KOLO'!F63</f>
        <v>36</v>
      </c>
      <c r="J82" s="57" t="s">
        <v>263</v>
      </c>
      <c r="K82" s="58"/>
      <c r="L82" s="59"/>
      <c r="M82" s="60"/>
      <c r="N82" s="61"/>
      <c r="O82" s="147">
        <f t="shared" si="2"/>
        <v>108</v>
      </c>
    </row>
    <row r="83" spans="1:15" s="302" customFormat="1" ht="15" customHeight="1">
      <c r="A83" s="256" t="str">
        <f>'4. KOLO'!B63</f>
        <v>Leon Cujzek</v>
      </c>
      <c r="B83" s="105">
        <f>'4. KOLO'!D63</f>
        <v>66</v>
      </c>
      <c r="C83" s="50" t="s">
        <v>263</v>
      </c>
      <c r="D83" s="51" t="s">
        <v>263</v>
      </c>
      <c r="E83" s="52" t="s">
        <v>263</v>
      </c>
      <c r="F83" s="53">
        <f>'4. KOLO'!F63</f>
        <v>36</v>
      </c>
      <c r="G83" s="54">
        <f>'5. KOLO'!F66</f>
        <v>33</v>
      </c>
      <c r="H83" s="55" t="s">
        <v>263</v>
      </c>
      <c r="I83" s="56" t="s">
        <v>263</v>
      </c>
      <c r="J83" s="57">
        <f>'8. KOLO'!F61</f>
        <v>36</v>
      </c>
      <c r="K83" s="58"/>
      <c r="L83" s="59"/>
      <c r="M83" s="60"/>
      <c r="N83" s="61"/>
      <c r="O83" s="147">
        <f t="shared" si="2"/>
        <v>105</v>
      </c>
    </row>
    <row r="84" spans="1:15" ht="15" customHeight="1">
      <c r="A84" s="257"/>
      <c r="B84" s="120"/>
      <c r="C84" s="120"/>
      <c r="D84" s="120"/>
      <c r="E84" s="120"/>
      <c r="F84" s="148"/>
      <c r="G84" s="148"/>
      <c r="H84" s="148"/>
      <c r="I84" s="148"/>
      <c r="J84" s="148"/>
      <c r="K84" s="148"/>
      <c r="L84" s="148"/>
      <c r="M84" s="148"/>
      <c r="N84" s="148"/>
      <c r="O84" s="149"/>
    </row>
    <row r="85" ht="15" customHeight="1" thickBot="1">
      <c r="O85" s="134"/>
    </row>
    <row r="86" spans="1:15" ht="15" customHeight="1" thickBot="1" thickTop="1">
      <c r="A86" s="254" t="s">
        <v>4</v>
      </c>
      <c r="B86" s="386" t="s">
        <v>15</v>
      </c>
      <c r="C86" s="451"/>
      <c r="D86" s="451"/>
      <c r="E86" s="452"/>
      <c r="F86" s="453" t="s">
        <v>14</v>
      </c>
      <c r="G86" s="454"/>
      <c r="H86" s="453" t="s">
        <v>32</v>
      </c>
      <c r="I86" s="454"/>
      <c r="O86" s="134"/>
    </row>
    <row r="87" ht="15" customHeight="1" thickBot="1" thickTop="1">
      <c r="O87" s="134"/>
    </row>
    <row r="88" spans="1:15" ht="18.75" customHeight="1" thickBot="1">
      <c r="A88" s="442" t="s">
        <v>5</v>
      </c>
      <c r="B88" s="444" t="s">
        <v>9</v>
      </c>
      <c r="C88" s="446" t="s">
        <v>12</v>
      </c>
      <c r="D88" s="447"/>
      <c r="E88" s="447"/>
      <c r="F88" s="447"/>
      <c r="G88" s="447"/>
      <c r="H88" s="447"/>
      <c r="I88" s="447"/>
      <c r="J88" s="447"/>
      <c r="K88" s="447"/>
      <c r="L88" s="447"/>
      <c r="M88" s="447"/>
      <c r="N88" s="448"/>
      <c r="O88" s="449" t="s">
        <v>75</v>
      </c>
    </row>
    <row r="89" spans="1:15" ht="45.75" customHeight="1" thickBot="1">
      <c r="A89" s="443"/>
      <c r="B89" s="445"/>
      <c r="C89" s="135" t="s">
        <v>63</v>
      </c>
      <c r="D89" s="136" t="s">
        <v>64</v>
      </c>
      <c r="E89" s="137" t="s">
        <v>65</v>
      </c>
      <c r="F89" s="138" t="s">
        <v>66</v>
      </c>
      <c r="G89" s="139" t="s">
        <v>67</v>
      </c>
      <c r="H89" s="140" t="s">
        <v>68</v>
      </c>
      <c r="I89" s="141" t="s">
        <v>69</v>
      </c>
      <c r="J89" s="142" t="s">
        <v>70</v>
      </c>
      <c r="K89" s="143" t="s">
        <v>71</v>
      </c>
      <c r="L89" s="144" t="s">
        <v>72</v>
      </c>
      <c r="M89" s="145" t="s">
        <v>73</v>
      </c>
      <c r="N89" s="146" t="s">
        <v>74</v>
      </c>
      <c r="O89" s="450"/>
    </row>
    <row r="90" spans="1:15" ht="15" customHeight="1" thickBot="1">
      <c r="A90" s="255" t="str">
        <f>'1. KOLO'!B74</f>
        <v>Lorena Zagorac</v>
      </c>
      <c r="B90" s="102">
        <f>'1. KOLO'!D74</f>
        <v>47</v>
      </c>
      <c r="C90" s="38">
        <f>'1. KOLO'!F74</f>
        <v>50</v>
      </c>
      <c r="D90" s="39">
        <f>'2. KOLO'!F70</f>
        <v>50</v>
      </c>
      <c r="E90" s="40" t="s">
        <v>263</v>
      </c>
      <c r="F90" s="41">
        <f>'4. KOLO'!F69</f>
        <v>50</v>
      </c>
      <c r="G90" s="42">
        <f>'5. KOLO'!F72</f>
        <v>50</v>
      </c>
      <c r="H90" s="43" t="s">
        <v>263</v>
      </c>
      <c r="I90" s="44">
        <f>'7. KOLO'!F70</f>
        <v>50</v>
      </c>
      <c r="J90" s="45" t="s">
        <v>263</v>
      </c>
      <c r="K90" s="46"/>
      <c r="L90" s="47"/>
      <c r="M90" s="48"/>
      <c r="N90" s="49"/>
      <c r="O90" s="168">
        <f aca="true" t="shared" si="3" ref="O90:O96">SUM(C90:N90)</f>
        <v>250</v>
      </c>
    </row>
    <row r="91" spans="1:15" ht="15" customHeight="1" thickBot="1">
      <c r="A91" s="190" t="str">
        <f>'1. KOLO'!B75</f>
        <v>Ivana Šantalab</v>
      </c>
      <c r="B91" s="105">
        <f>'1. KOLO'!D75</f>
        <v>6</v>
      </c>
      <c r="C91" s="50">
        <f>'1. KOLO'!F75</f>
        <v>45</v>
      </c>
      <c r="D91" s="51" t="s">
        <v>263</v>
      </c>
      <c r="E91" s="52">
        <f>'3. KOLO'!F70</f>
        <v>50</v>
      </c>
      <c r="F91" s="53" t="s">
        <v>263</v>
      </c>
      <c r="G91" s="54" t="s">
        <v>263</v>
      </c>
      <c r="H91" s="55" t="s">
        <v>263</v>
      </c>
      <c r="I91" s="56" t="s">
        <v>263</v>
      </c>
      <c r="J91" s="57" t="s">
        <v>263</v>
      </c>
      <c r="K91" s="58"/>
      <c r="L91" s="59"/>
      <c r="M91" s="60"/>
      <c r="N91" s="61"/>
      <c r="O91" s="168">
        <f t="shared" si="3"/>
        <v>95</v>
      </c>
    </row>
    <row r="92" spans="1:15" ht="15" customHeight="1" thickBot="1">
      <c r="A92" s="256" t="str">
        <f>'1. KOLO'!B76</f>
        <v>Sara Ribić</v>
      </c>
      <c r="B92" s="105">
        <f>'1. KOLO'!D76</f>
        <v>18</v>
      </c>
      <c r="C92" s="50">
        <f>'1. KOLO'!F76</f>
        <v>42</v>
      </c>
      <c r="D92" s="51" t="s">
        <v>263</v>
      </c>
      <c r="E92" s="52" t="s">
        <v>263</v>
      </c>
      <c r="F92" s="53" t="s">
        <v>263</v>
      </c>
      <c r="G92" s="54" t="s">
        <v>263</v>
      </c>
      <c r="H92" s="55" t="s">
        <v>263</v>
      </c>
      <c r="I92" s="56" t="s">
        <v>263</v>
      </c>
      <c r="J92" s="57" t="s">
        <v>263</v>
      </c>
      <c r="K92" s="58"/>
      <c r="L92" s="59"/>
      <c r="M92" s="60"/>
      <c r="N92" s="61"/>
      <c r="O92" s="168">
        <f t="shared" si="3"/>
        <v>42</v>
      </c>
    </row>
    <row r="93" spans="1:15" ht="15" customHeight="1" thickBot="1">
      <c r="A93" s="256" t="str">
        <f>'1. KOLO'!B77</f>
        <v>Mia Ribić</v>
      </c>
      <c r="B93" s="105">
        <f>'1. KOLO'!D77</f>
        <v>3</v>
      </c>
      <c r="C93" s="50">
        <f>'1. KOLO'!F77</f>
        <v>40</v>
      </c>
      <c r="D93" s="51" t="s">
        <v>263</v>
      </c>
      <c r="E93" s="52" t="s">
        <v>263</v>
      </c>
      <c r="F93" s="53" t="s">
        <v>263</v>
      </c>
      <c r="G93" s="54" t="s">
        <v>263</v>
      </c>
      <c r="H93" s="55" t="s">
        <v>263</v>
      </c>
      <c r="I93" s="56" t="s">
        <v>263</v>
      </c>
      <c r="J93" s="57" t="s">
        <v>263</v>
      </c>
      <c r="K93" s="58"/>
      <c r="L93" s="59"/>
      <c r="M93" s="60"/>
      <c r="N93" s="61"/>
      <c r="O93" s="147">
        <f t="shared" si="3"/>
        <v>40</v>
      </c>
    </row>
    <row r="94" spans="1:15" s="271" customFormat="1" ht="15" customHeight="1" thickBot="1">
      <c r="A94" s="256" t="str">
        <f>'2. KOLO'!B71</f>
        <v>Ivana Zagrajski</v>
      </c>
      <c r="B94" s="105">
        <f>'2. KOLO'!D71</f>
        <v>17</v>
      </c>
      <c r="C94" s="50" t="s">
        <v>263</v>
      </c>
      <c r="D94" s="51">
        <f>'2. KOLO'!F71</f>
        <v>45</v>
      </c>
      <c r="E94" s="52" t="s">
        <v>263</v>
      </c>
      <c r="F94" s="53">
        <f>'4. KOLO'!F71</f>
        <v>42</v>
      </c>
      <c r="G94" s="54">
        <f>'5. KOLO'!F74</f>
        <v>42</v>
      </c>
      <c r="H94" s="55" t="s">
        <v>263</v>
      </c>
      <c r="I94" s="56">
        <f>'7. KOLO'!F71</f>
        <v>45</v>
      </c>
      <c r="J94" s="57">
        <f>'8. KOLO'!F67</f>
        <v>50</v>
      </c>
      <c r="K94" s="58"/>
      <c r="L94" s="59"/>
      <c r="M94" s="60"/>
      <c r="N94" s="61"/>
      <c r="O94" s="147">
        <f t="shared" si="3"/>
        <v>224</v>
      </c>
    </row>
    <row r="95" spans="1:15" s="302" customFormat="1" ht="15" customHeight="1" thickBot="1">
      <c r="A95" s="256" t="str">
        <f>'4. KOLO'!B70</f>
        <v>Tara Žulić</v>
      </c>
      <c r="B95" s="105">
        <f>'4. KOLO'!D70</f>
        <v>74</v>
      </c>
      <c r="C95" s="50" t="s">
        <v>263</v>
      </c>
      <c r="D95" s="51" t="s">
        <v>263</v>
      </c>
      <c r="E95" s="52" t="s">
        <v>263</v>
      </c>
      <c r="F95" s="53">
        <f>'4. KOLO'!F70</f>
        <v>45</v>
      </c>
      <c r="G95" s="54">
        <f>'5. KOLO'!F73</f>
        <v>45</v>
      </c>
      <c r="H95" s="55" t="s">
        <v>263</v>
      </c>
      <c r="I95" s="56" t="s">
        <v>263</v>
      </c>
      <c r="J95" s="57" t="s">
        <v>263</v>
      </c>
      <c r="K95" s="58"/>
      <c r="L95" s="59"/>
      <c r="M95" s="60"/>
      <c r="N95" s="61"/>
      <c r="O95" s="147">
        <f t="shared" si="3"/>
        <v>90</v>
      </c>
    </row>
    <row r="96" spans="1:15" s="302" customFormat="1" ht="15" customHeight="1">
      <c r="A96" s="190" t="str">
        <f>'4. KOLO'!B72</f>
        <v>Marija Pašalić</v>
      </c>
      <c r="B96" s="105">
        <f>'4. KOLO'!D72</f>
        <v>61</v>
      </c>
      <c r="C96" s="50" t="s">
        <v>263</v>
      </c>
      <c r="D96" s="51" t="s">
        <v>263</v>
      </c>
      <c r="E96" s="52" t="s">
        <v>263</v>
      </c>
      <c r="F96" s="53">
        <f>'4. KOLO'!F72</f>
        <v>40</v>
      </c>
      <c r="G96" s="54">
        <f>'5. KOLO'!F75</f>
        <v>40</v>
      </c>
      <c r="H96" s="55">
        <f>'6. KOLO'!F63</f>
        <v>50</v>
      </c>
      <c r="I96" s="56">
        <f>'7. KOLO'!F72</f>
        <v>42</v>
      </c>
      <c r="J96" s="57" t="s">
        <v>263</v>
      </c>
      <c r="K96" s="58"/>
      <c r="L96" s="59"/>
      <c r="M96" s="60"/>
      <c r="N96" s="61"/>
      <c r="O96" s="147">
        <f t="shared" si="3"/>
        <v>172</v>
      </c>
    </row>
    <row r="97" spans="5:15" ht="15.75">
      <c r="E97" s="109"/>
      <c r="O97" s="134"/>
    </row>
    <row r="98" spans="5:15" ht="15" customHeight="1">
      <c r="E98" s="109"/>
      <c r="O98" s="134"/>
    </row>
    <row r="99" spans="1:15" ht="15" customHeight="1" thickBot="1">
      <c r="A99" s="258"/>
      <c r="B99" s="111"/>
      <c r="C99" s="111"/>
      <c r="D99" s="111"/>
      <c r="E99" s="111"/>
      <c r="F99" s="110"/>
      <c r="G99" s="110"/>
      <c r="H99" s="110"/>
      <c r="I99" s="110"/>
      <c r="J99" s="110"/>
      <c r="K99" s="110"/>
      <c r="L99" s="110"/>
      <c r="M99" s="110"/>
      <c r="N99" s="110"/>
      <c r="O99" s="150"/>
    </row>
    <row r="100" ht="15" customHeight="1" thickTop="1">
      <c r="O100" s="134"/>
    </row>
    <row r="101" ht="15" customHeight="1">
      <c r="O101" s="134"/>
    </row>
    <row r="102" ht="15" customHeight="1" thickBot="1">
      <c r="O102" s="134"/>
    </row>
    <row r="103" spans="1:15" ht="15" customHeight="1" thickBot="1" thickTop="1">
      <c r="A103" s="254" t="s">
        <v>4</v>
      </c>
      <c r="B103" s="386" t="s">
        <v>36</v>
      </c>
      <c r="C103" s="451"/>
      <c r="D103" s="451"/>
      <c r="E103" s="452"/>
      <c r="F103" s="453" t="s">
        <v>37</v>
      </c>
      <c r="G103" s="454"/>
      <c r="H103" s="453" t="s">
        <v>31</v>
      </c>
      <c r="I103" s="454"/>
      <c r="O103" s="134"/>
    </row>
    <row r="104" ht="18.75" customHeight="1" thickBot="1" thickTop="1">
      <c r="O104" s="134"/>
    </row>
    <row r="105" spans="1:15" ht="45.75" customHeight="1" thickBot="1">
      <c r="A105" s="442" t="s">
        <v>5</v>
      </c>
      <c r="B105" s="444" t="s">
        <v>9</v>
      </c>
      <c r="C105" s="446" t="s">
        <v>12</v>
      </c>
      <c r="D105" s="447"/>
      <c r="E105" s="447"/>
      <c r="F105" s="447"/>
      <c r="G105" s="447"/>
      <c r="H105" s="447"/>
      <c r="I105" s="447"/>
      <c r="J105" s="447"/>
      <c r="K105" s="447"/>
      <c r="L105" s="447"/>
      <c r="M105" s="447"/>
      <c r="N105" s="448"/>
      <c r="O105" s="449" t="s">
        <v>75</v>
      </c>
    </row>
    <row r="106" spans="1:15" ht="45.75" customHeight="1" thickBot="1">
      <c r="A106" s="443"/>
      <c r="B106" s="445"/>
      <c r="C106" s="135" t="s">
        <v>63</v>
      </c>
      <c r="D106" s="136" t="s">
        <v>64</v>
      </c>
      <c r="E106" s="137" t="s">
        <v>65</v>
      </c>
      <c r="F106" s="138" t="s">
        <v>66</v>
      </c>
      <c r="G106" s="139" t="s">
        <v>67</v>
      </c>
      <c r="H106" s="140" t="s">
        <v>68</v>
      </c>
      <c r="I106" s="141" t="s">
        <v>69</v>
      </c>
      <c r="J106" s="142" t="s">
        <v>70</v>
      </c>
      <c r="K106" s="143" t="s">
        <v>71</v>
      </c>
      <c r="L106" s="144" t="s">
        <v>72</v>
      </c>
      <c r="M106" s="145" t="s">
        <v>73</v>
      </c>
      <c r="N106" s="146" t="s">
        <v>74</v>
      </c>
      <c r="O106" s="450"/>
    </row>
    <row r="107" spans="1:15" ht="15" customHeight="1" thickBot="1">
      <c r="A107" s="255" t="str">
        <f>'1. KOLO'!B87</f>
        <v>David Paska</v>
      </c>
      <c r="B107" s="102">
        <f>'1. KOLO'!D87</f>
        <v>10</v>
      </c>
      <c r="C107" s="38">
        <f>'1. KOLO'!F87</f>
        <v>50</v>
      </c>
      <c r="D107" s="39">
        <f>'2. KOLO'!F81</f>
        <v>50</v>
      </c>
      <c r="E107" s="40">
        <f>'3. KOLO'!F80</f>
        <v>50</v>
      </c>
      <c r="F107" s="41">
        <f>'4. KOLO'!F82</f>
        <v>50</v>
      </c>
      <c r="G107" s="42">
        <f>'5. KOLO'!F85</f>
        <v>50</v>
      </c>
      <c r="H107" s="43">
        <f>'6. KOLO'!F73</f>
        <v>50</v>
      </c>
      <c r="I107" s="44">
        <f>'7. KOLO'!F82</f>
        <v>50</v>
      </c>
      <c r="J107" s="45" t="s">
        <v>263</v>
      </c>
      <c r="K107" s="46"/>
      <c r="L107" s="47"/>
      <c r="M107" s="48"/>
      <c r="N107" s="49"/>
      <c r="O107" s="168">
        <f aca="true" t="shared" si="4" ref="O107:O114">SUM(C107:N107)</f>
        <v>350</v>
      </c>
    </row>
    <row r="108" spans="1:15" ht="15" customHeight="1" thickBot="1">
      <c r="A108" s="256" t="str">
        <f>'1. KOLO'!B88</f>
        <v>Karlo Zagrajski</v>
      </c>
      <c r="B108" s="105">
        <f>'1. KOLO'!D88</f>
        <v>8</v>
      </c>
      <c r="C108" s="50">
        <f>'1. KOLO'!F88</f>
        <v>45</v>
      </c>
      <c r="D108" s="51">
        <f>'2. KOLO'!F82</f>
        <v>45</v>
      </c>
      <c r="E108" s="52">
        <f>'3. KOLO'!F81</f>
        <v>45</v>
      </c>
      <c r="F108" s="53">
        <f>'4. KOLO'!F83</f>
        <v>45</v>
      </c>
      <c r="G108" s="54">
        <f>'5. KOLO'!F86</f>
        <v>45</v>
      </c>
      <c r="H108" s="55">
        <f>'6. KOLO'!F74</f>
        <v>45</v>
      </c>
      <c r="I108" s="56">
        <f>'7. KOLO'!F83</f>
        <v>45</v>
      </c>
      <c r="J108" s="57">
        <f>'8. KOLO'!F77</f>
        <v>50</v>
      </c>
      <c r="K108" s="58"/>
      <c r="L108" s="59"/>
      <c r="M108" s="60"/>
      <c r="N108" s="61"/>
      <c r="O108" s="168">
        <f t="shared" si="4"/>
        <v>365</v>
      </c>
    </row>
    <row r="109" spans="1:15" ht="15" customHeight="1" thickBot="1">
      <c r="A109" s="190" t="str">
        <f>'1. KOLO'!B89</f>
        <v>Alen Šobak</v>
      </c>
      <c r="B109" s="105">
        <f>'1. KOLO'!D89</f>
        <v>14</v>
      </c>
      <c r="C109" s="50">
        <f>'1. KOLO'!F89</f>
        <v>42</v>
      </c>
      <c r="D109" s="51" t="s">
        <v>263</v>
      </c>
      <c r="E109" s="52" t="s">
        <v>263</v>
      </c>
      <c r="F109" s="53" t="s">
        <v>263</v>
      </c>
      <c r="G109" s="54">
        <f>'5. KOLO'!F87</f>
        <v>42</v>
      </c>
      <c r="H109" s="55" t="s">
        <v>263</v>
      </c>
      <c r="I109" s="56" t="s">
        <v>263</v>
      </c>
      <c r="J109" s="57">
        <f>'8. KOLO'!F78</f>
        <v>45</v>
      </c>
      <c r="K109" s="58"/>
      <c r="L109" s="59"/>
      <c r="M109" s="60"/>
      <c r="N109" s="61"/>
      <c r="O109" s="168">
        <f t="shared" si="4"/>
        <v>129</v>
      </c>
    </row>
    <row r="110" spans="1:15" ht="15" customHeight="1" thickBot="1">
      <c r="A110" s="190" t="str">
        <f>'1. KOLO'!B90</f>
        <v>Karlo Zidar</v>
      </c>
      <c r="B110" s="105">
        <f>'1. KOLO'!D90</f>
        <v>31</v>
      </c>
      <c r="C110" s="50">
        <f>'1. KOLO'!F90</f>
        <v>40</v>
      </c>
      <c r="D110" s="51" t="s">
        <v>263</v>
      </c>
      <c r="E110" s="52">
        <f>'3. KOLO'!F83</f>
        <v>40</v>
      </c>
      <c r="F110" s="53">
        <f>'4. KOLO'!F84</f>
        <v>42</v>
      </c>
      <c r="G110" s="54">
        <f>'5. KOLO'!F88</f>
        <v>40</v>
      </c>
      <c r="H110" s="55">
        <f>'6. KOLO'!F76</f>
        <v>42</v>
      </c>
      <c r="I110" s="56">
        <f>'7. KOLO'!F85</f>
        <v>40</v>
      </c>
      <c r="J110" s="57">
        <f>'8. KOLO'!F79</f>
        <v>42</v>
      </c>
      <c r="K110" s="58"/>
      <c r="L110" s="59"/>
      <c r="M110" s="60"/>
      <c r="N110" s="61"/>
      <c r="O110" s="168">
        <f t="shared" si="4"/>
        <v>286</v>
      </c>
    </row>
    <row r="111" spans="1:15" ht="15" customHeight="1" thickBot="1">
      <c r="A111" s="190" t="str">
        <f>'1. KOLO'!B91</f>
        <v>Davor Sabolić</v>
      </c>
      <c r="B111" s="105">
        <f>'1. KOLO'!D91</f>
        <v>12</v>
      </c>
      <c r="C111" s="50">
        <f>'1. KOLO'!F91</f>
        <v>39</v>
      </c>
      <c r="D111" s="51">
        <f>'2. KOLO'!F84</f>
        <v>40</v>
      </c>
      <c r="E111" s="52">
        <f>'3. KOLO'!F85</f>
        <v>38</v>
      </c>
      <c r="F111" s="53" t="s">
        <v>263</v>
      </c>
      <c r="G111" s="54" t="s">
        <v>263</v>
      </c>
      <c r="H111" s="55" t="s">
        <v>263</v>
      </c>
      <c r="I111" s="56" t="s">
        <v>263</v>
      </c>
      <c r="J111" s="57" t="s">
        <v>263</v>
      </c>
      <c r="K111" s="58"/>
      <c r="L111" s="59"/>
      <c r="M111" s="60"/>
      <c r="N111" s="61"/>
      <c r="O111" s="168">
        <f t="shared" si="4"/>
        <v>117</v>
      </c>
    </row>
    <row r="112" spans="1:15" ht="16.5" customHeight="1" thickBot="1">
      <c r="A112" s="256" t="str">
        <f>'2. KOLO'!B83</f>
        <v>Karlo Bobek</v>
      </c>
      <c r="B112" s="105">
        <f>'2. KOLO'!D83</f>
        <v>24</v>
      </c>
      <c r="C112" s="50" t="s">
        <v>263</v>
      </c>
      <c r="D112" s="51">
        <f>'2. KOLO'!F83</f>
        <v>42</v>
      </c>
      <c r="E112" s="52">
        <f>'3. KOLO'!F84</f>
        <v>39</v>
      </c>
      <c r="F112" s="53" t="s">
        <v>263</v>
      </c>
      <c r="G112" s="54">
        <f>'5. KOLO'!F89</f>
        <v>39</v>
      </c>
      <c r="H112" s="55" t="s">
        <v>263</v>
      </c>
      <c r="I112" s="56" t="s">
        <v>263</v>
      </c>
      <c r="J112" s="57" t="s">
        <v>263</v>
      </c>
      <c r="K112" s="58"/>
      <c r="L112" s="59"/>
      <c r="M112" s="60"/>
      <c r="N112" s="61"/>
      <c r="O112" s="147">
        <f t="shared" si="4"/>
        <v>120</v>
      </c>
    </row>
    <row r="113" spans="1:15" ht="16.5" customHeight="1" thickBot="1">
      <c r="A113" s="256" t="str">
        <f>'3. KOLO'!B86</f>
        <v>Tin Dubovečak</v>
      </c>
      <c r="B113" s="105">
        <f>'3. KOLO'!D86</f>
        <v>65</v>
      </c>
      <c r="C113" s="50" t="s">
        <v>263</v>
      </c>
      <c r="D113" s="51" t="s">
        <v>263</v>
      </c>
      <c r="E113" s="52">
        <f>'3. KOLO'!F86</f>
        <v>37</v>
      </c>
      <c r="F113" s="53" t="s">
        <v>263</v>
      </c>
      <c r="G113" s="54" t="s">
        <v>263</v>
      </c>
      <c r="H113" s="55" t="s">
        <v>263</v>
      </c>
      <c r="I113" s="56" t="s">
        <v>263</v>
      </c>
      <c r="J113" s="57" t="s">
        <v>263</v>
      </c>
      <c r="K113" s="58"/>
      <c r="L113" s="59"/>
      <c r="M113" s="60"/>
      <c r="N113" s="61"/>
      <c r="O113" s="147">
        <f t="shared" si="4"/>
        <v>37</v>
      </c>
    </row>
    <row r="114" spans="1:15" ht="15.75" customHeight="1" thickBot="1">
      <c r="A114" s="190" t="str">
        <f>'3. KOLO'!B82</f>
        <v>Mario Bačak</v>
      </c>
      <c r="B114" s="105">
        <f>'3. KOLO'!D82</f>
        <v>1</v>
      </c>
      <c r="C114" s="50" t="s">
        <v>263</v>
      </c>
      <c r="D114" s="51" t="s">
        <v>263</v>
      </c>
      <c r="E114" s="52">
        <f>'3. KOLO'!F82</f>
        <v>42</v>
      </c>
      <c r="F114" s="53" t="s">
        <v>263</v>
      </c>
      <c r="G114" s="54" t="s">
        <v>263</v>
      </c>
      <c r="H114" s="55" t="s">
        <v>263</v>
      </c>
      <c r="I114" s="56" t="s">
        <v>263</v>
      </c>
      <c r="J114" s="57" t="s">
        <v>263</v>
      </c>
      <c r="K114" s="58"/>
      <c r="L114" s="59"/>
      <c r="M114" s="60"/>
      <c r="N114" s="61"/>
      <c r="O114" s="147">
        <f t="shared" si="4"/>
        <v>42</v>
      </c>
    </row>
    <row r="115" spans="1:15" s="343" customFormat="1" ht="15.75" customHeight="1" thickBot="1">
      <c r="A115" s="190" t="str">
        <f>'6. KOLO'!B75</f>
        <v>Marko Veseljak</v>
      </c>
      <c r="B115" s="105">
        <f>'6. KOLO'!D75</f>
        <v>107</v>
      </c>
      <c r="C115" s="50" t="s">
        <v>263</v>
      </c>
      <c r="D115" s="51" t="s">
        <v>263</v>
      </c>
      <c r="E115" s="52" t="s">
        <v>263</v>
      </c>
      <c r="F115" s="53" t="s">
        <v>263</v>
      </c>
      <c r="G115" s="54" t="s">
        <v>263</v>
      </c>
      <c r="H115" s="55">
        <f>'6. KOLO'!F75</f>
        <v>42</v>
      </c>
      <c r="I115" s="56">
        <f>'7. KOLO'!F86</f>
        <v>39</v>
      </c>
      <c r="J115" s="57" t="s">
        <v>263</v>
      </c>
      <c r="K115" s="58"/>
      <c r="L115" s="59"/>
      <c r="M115" s="60"/>
      <c r="N115" s="61"/>
      <c r="O115" s="147">
        <f>SUM(C115:N115)</f>
        <v>81</v>
      </c>
    </row>
    <row r="116" spans="1:15" s="355" customFormat="1" ht="15.75" customHeight="1">
      <c r="A116" s="190" t="str">
        <f>'7. KOLO'!B84</f>
        <v>Mislav Kos</v>
      </c>
      <c r="B116" s="105">
        <f>'7. KOLO'!D84</f>
        <v>108</v>
      </c>
      <c r="C116" s="50" t="s">
        <v>263</v>
      </c>
      <c r="D116" s="51" t="s">
        <v>263</v>
      </c>
      <c r="E116" s="52" t="s">
        <v>263</v>
      </c>
      <c r="F116" s="53" t="s">
        <v>263</v>
      </c>
      <c r="G116" s="54" t="s">
        <v>263</v>
      </c>
      <c r="H116" s="55" t="s">
        <v>263</v>
      </c>
      <c r="I116" s="56">
        <f>'7. KOLO'!F84</f>
        <v>42</v>
      </c>
      <c r="J116" s="57" t="s">
        <v>263</v>
      </c>
      <c r="K116" s="58"/>
      <c r="L116" s="59"/>
      <c r="M116" s="60"/>
      <c r="N116" s="61"/>
      <c r="O116" s="147">
        <f>SUM(C116:N116)</f>
        <v>42</v>
      </c>
    </row>
    <row r="117" spans="1:15" ht="15" customHeight="1">
      <c r="A117" s="259"/>
      <c r="B117" s="120"/>
      <c r="C117" s="120"/>
      <c r="D117" s="120"/>
      <c r="E117" s="120"/>
      <c r="F117" s="148"/>
      <c r="G117" s="148"/>
      <c r="H117" s="148"/>
      <c r="I117" s="148"/>
      <c r="J117" s="148"/>
      <c r="K117" s="148"/>
      <c r="L117" s="148"/>
      <c r="M117" s="148"/>
      <c r="N117" s="148"/>
      <c r="O117" s="149"/>
    </row>
    <row r="118" ht="15" customHeight="1" thickBot="1">
      <c r="O118" s="134"/>
    </row>
    <row r="119" spans="1:15" ht="15" customHeight="1" thickBot="1" thickTop="1">
      <c r="A119" s="254" t="s">
        <v>4</v>
      </c>
      <c r="B119" s="386" t="s">
        <v>36</v>
      </c>
      <c r="C119" s="451"/>
      <c r="D119" s="451"/>
      <c r="E119" s="452"/>
      <c r="F119" s="453" t="s">
        <v>37</v>
      </c>
      <c r="G119" s="454"/>
      <c r="H119" s="453" t="s">
        <v>32</v>
      </c>
      <c r="I119" s="454"/>
      <c r="O119" s="134"/>
    </row>
    <row r="120" ht="15" customHeight="1" thickBot="1" thickTop="1">
      <c r="O120" s="134"/>
    </row>
    <row r="121" spans="1:15" ht="18.75" customHeight="1" thickBot="1">
      <c r="A121" s="442" t="s">
        <v>5</v>
      </c>
      <c r="B121" s="444" t="s">
        <v>9</v>
      </c>
      <c r="C121" s="446" t="s">
        <v>12</v>
      </c>
      <c r="D121" s="447"/>
      <c r="E121" s="447"/>
      <c r="F121" s="447"/>
      <c r="G121" s="447"/>
      <c r="H121" s="447"/>
      <c r="I121" s="447"/>
      <c r="J121" s="447"/>
      <c r="K121" s="447"/>
      <c r="L121" s="447"/>
      <c r="M121" s="447"/>
      <c r="N121" s="448"/>
      <c r="O121" s="449" t="s">
        <v>75</v>
      </c>
    </row>
    <row r="122" spans="1:15" ht="47.25" customHeight="1" thickBot="1">
      <c r="A122" s="443"/>
      <c r="B122" s="445"/>
      <c r="C122" s="135" t="s">
        <v>63</v>
      </c>
      <c r="D122" s="136" t="s">
        <v>64</v>
      </c>
      <c r="E122" s="137" t="s">
        <v>65</v>
      </c>
      <c r="F122" s="138" t="s">
        <v>66</v>
      </c>
      <c r="G122" s="139" t="s">
        <v>67</v>
      </c>
      <c r="H122" s="140" t="s">
        <v>68</v>
      </c>
      <c r="I122" s="141" t="s">
        <v>69</v>
      </c>
      <c r="J122" s="142" t="s">
        <v>70</v>
      </c>
      <c r="K122" s="143" t="s">
        <v>71</v>
      </c>
      <c r="L122" s="144" t="s">
        <v>72</v>
      </c>
      <c r="M122" s="145" t="s">
        <v>73</v>
      </c>
      <c r="N122" s="146" t="s">
        <v>74</v>
      </c>
      <c r="O122" s="450"/>
    </row>
    <row r="123" spans="1:15" ht="15" customHeight="1" thickBot="1">
      <c r="A123" s="255" t="str">
        <f>'1. KOLO'!B97</f>
        <v>Tanja Mravlinčić</v>
      </c>
      <c r="B123" s="102">
        <f>'1. KOLO'!D97</f>
        <v>16</v>
      </c>
      <c r="C123" s="38">
        <f>'1. KOLO'!F97</f>
        <v>50</v>
      </c>
      <c r="D123" s="39" t="s">
        <v>263</v>
      </c>
      <c r="E123" s="40">
        <f>'3. KOLO'!F92</f>
        <v>50</v>
      </c>
      <c r="F123" s="41">
        <f>'4. KOLO'!F90</f>
        <v>50</v>
      </c>
      <c r="G123" s="42">
        <f>'5. KOLO'!F95</f>
        <v>50</v>
      </c>
      <c r="H123" s="43">
        <f>'6. KOLO'!F82</f>
        <v>50</v>
      </c>
      <c r="I123" s="44" t="s">
        <v>263</v>
      </c>
      <c r="J123" s="45" t="s">
        <v>263</v>
      </c>
      <c r="K123" s="46"/>
      <c r="L123" s="47"/>
      <c r="M123" s="48"/>
      <c r="N123" s="49"/>
      <c r="O123" s="147">
        <f>SUM(C123:N123)</f>
        <v>250</v>
      </c>
    </row>
    <row r="124" spans="1:15" ht="15" customHeight="1" thickBot="1">
      <c r="A124" s="256" t="str">
        <f>'1. KOLO'!B98</f>
        <v>Antonia Zagorac</v>
      </c>
      <c r="B124" s="105">
        <f>'1. KOLO'!D98</f>
        <v>57</v>
      </c>
      <c r="C124" s="50">
        <f>'1. KOLO'!F98</f>
        <v>45</v>
      </c>
      <c r="D124" s="51">
        <f>'2. KOLO'!F90</f>
        <v>50</v>
      </c>
      <c r="E124" s="52" t="s">
        <v>263</v>
      </c>
      <c r="F124" s="53">
        <f>'4. KOLO'!F91</f>
        <v>45</v>
      </c>
      <c r="G124" s="54">
        <f>'5. KOLO'!F97</f>
        <v>42</v>
      </c>
      <c r="H124" s="55" t="s">
        <v>263</v>
      </c>
      <c r="I124" s="56" t="s">
        <v>263</v>
      </c>
      <c r="J124" s="57" t="s">
        <v>263</v>
      </c>
      <c r="K124" s="58"/>
      <c r="L124" s="59"/>
      <c r="M124" s="60"/>
      <c r="N124" s="61"/>
      <c r="O124" s="147">
        <f>SUM(C124:N124)</f>
        <v>182</v>
      </c>
    </row>
    <row r="125" spans="1:15" ht="15" customHeight="1" thickBot="1">
      <c r="A125" s="256" t="str">
        <f>'1. KOLO'!B99</f>
        <v>Laura Gunek</v>
      </c>
      <c r="B125" s="105">
        <f>'1. KOLO'!D99</f>
        <v>28</v>
      </c>
      <c r="C125" s="50">
        <f>'1. KOLO'!F99</f>
        <v>42</v>
      </c>
      <c r="D125" s="51">
        <f>'2. KOLO'!F92</f>
        <v>42</v>
      </c>
      <c r="E125" s="52">
        <f>'3. KOLO'!F94</f>
        <v>42</v>
      </c>
      <c r="F125" s="53">
        <f>'4. KOLO'!F92</f>
        <v>42</v>
      </c>
      <c r="G125" s="54">
        <f>'5. KOLO'!F98</f>
        <v>40</v>
      </c>
      <c r="H125" s="55" t="s">
        <v>263</v>
      </c>
      <c r="I125" s="56" t="s">
        <v>263</v>
      </c>
      <c r="J125" s="57" t="s">
        <v>263</v>
      </c>
      <c r="K125" s="58"/>
      <c r="L125" s="59"/>
      <c r="M125" s="60"/>
      <c r="N125" s="61"/>
      <c r="O125" s="147">
        <f>SUM(C125:N125)</f>
        <v>208</v>
      </c>
    </row>
    <row r="126" spans="1:15" s="271" customFormat="1" ht="15" customHeight="1">
      <c r="A126" s="190" t="str">
        <f>'2. KOLO'!B91</f>
        <v>Kristina Benčina</v>
      </c>
      <c r="B126" s="105">
        <f>'2. KOLO'!D91</f>
        <v>38</v>
      </c>
      <c r="C126" s="50" t="s">
        <v>263</v>
      </c>
      <c r="D126" s="51">
        <f>'2. KOLO'!F91</f>
        <v>45</v>
      </c>
      <c r="E126" s="52">
        <f>'3. KOLO'!F93</f>
        <v>45</v>
      </c>
      <c r="F126" s="53" t="s">
        <v>263</v>
      </c>
      <c r="G126" s="54">
        <f>'5. KOLO'!F96</f>
        <v>45</v>
      </c>
      <c r="H126" s="55" t="s">
        <v>263</v>
      </c>
      <c r="I126" s="56">
        <f>'7. KOLO'!F92</f>
        <v>50</v>
      </c>
      <c r="J126" s="57" t="s">
        <v>263</v>
      </c>
      <c r="K126" s="58"/>
      <c r="L126" s="59"/>
      <c r="M126" s="60"/>
      <c r="N126" s="61"/>
      <c r="O126" s="147">
        <f>SUM(C126:N126)</f>
        <v>185</v>
      </c>
    </row>
    <row r="127" spans="5:15" ht="15" customHeight="1">
      <c r="E127" s="109"/>
      <c r="O127" s="134"/>
    </row>
    <row r="128" spans="5:15" ht="15" customHeight="1">
      <c r="E128" s="109"/>
      <c r="O128" s="134"/>
    </row>
    <row r="129" spans="1:15" ht="15" customHeight="1" thickBot="1">
      <c r="A129" s="258"/>
      <c r="B129" s="111"/>
      <c r="C129" s="111"/>
      <c r="D129" s="111"/>
      <c r="E129" s="111"/>
      <c r="F129" s="110"/>
      <c r="G129" s="110"/>
      <c r="H129" s="110"/>
      <c r="I129" s="110"/>
      <c r="J129" s="110"/>
      <c r="K129" s="110"/>
      <c r="L129" s="110"/>
      <c r="M129" s="110"/>
      <c r="N129" s="110"/>
      <c r="O129" s="150"/>
    </row>
    <row r="130" ht="16.5" thickTop="1">
      <c r="O130" s="134"/>
    </row>
    <row r="131" ht="15" customHeight="1">
      <c r="O131" s="134"/>
    </row>
    <row r="132" ht="15" customHeight="1" thickBot="1">
      <c r="O132" s="134"/>
    </row>
    <row r="133" spans="1:15" ht="15" customHeight="1" thickBot="1" thickTop="1">
      <c r="A133" s="254" t="s">
        <v>4</v>
      </c>
      <c r="B133" s="386" t="s">
        <v>76</v>
      </c>
      <c r="C133" s="451"/>
      <c r="D133" s="451"/>
      <c r="E133" s="452"/>
      <c r="F133" s="453" t="s">
        <v>20</v>
      </c>
      <c r="G133" s="454"/>
      <c r="H133" s="453" t="s">
        <v>31</v>
      </c>
      <c r="I133" s="454"/>
      <c r="O133" s="134"/>
    </row>
    <row r="134" ht="15" customHeight="1" thickBot="1" thickTop="1">
      <c r="O134" s="134"/>
    </row>
    <row r="135" spans="1:15" ht="18.75" customHeight="1" thickBot="1">
      <c r="A135" s="442" t="s">
        <v>5</v>
      </c>
      <c r="B135" s="444" t="s">
        <v>9</v>
      </c>
      <c r="C135" s="446" t="s">
        <v>12</v>
      </c>
      <c r="D135" s="447"/>
      <c r="E135" s="447"/>
      <c r="F135" s="447"/>
      <c r="G135" s="447"/>
      <c r="H135" s="447"/>
      <c r="I135" s="447"/>
      <c r="J135" s="447"/>
      <c r="K135" s="447"/>
      <c r="L135" s="447"/>
      <c r="M135" s="447"/>
      <c r="N135" s="448"/>
      <c r="O135" s="449" t="s">
        <v>75</v>
      </c>
    </row>
    <row r="136" spans="1:15" ht="45.75" customHeight="1" thickBot="1">
      <c r="A136" s="443"/>
      <c r="B136" s="445"/>
      <c r="C136" s="135" t="s">
        <v>63</v>
      </c>
      <c r="D136" s="136" t="s">
        <v>64</v>
      </c>
      <c r="E136" s="137" t="s">
        <v>65</v>
      </c>
      <c r="F136" s="138" t="s">
        <v>66</v>
      </c>
      <c r="G136" s="139" t="s">
        <v>67</v>
      </c>
      <c r="H136" s="140" t="s">
        <v>68</v>
      </c>
      <c r="I136" s="141" t="s">
        <v>69</v>
      </c>
      <c r="J136" s="142" t="s">
        <v>70</v>
      </c>
      <c r="K136" s="143" t="s">
        <v>71</v>
      </c>
      <c r="L136" s="144" t="s">
        <v>72</v>
      </c>
      <c r="M136" s="145" t="s">
        <v>73</v>
      </c>
      <c r="N136" s="146" t="s">
        <v>74</v>
      </c>
      <c r="O136" s="450"/>
    </row>
    <row r="137" spans="1:15" ht="15" customHeight="1" thickBot="1">
      <c r="A137" s="255" t="str">
        <f>'1. KOLO'!B109</f>
        <v>Ivan Jakop</v>
      </c>
      <c r="B137" s="102">
        <f>'1. KOLO'!D109</f>
        <v>81</v>
      </c>
      <c r="C137" s="38">
        <f>'1. KOLO'!F109</f>
        <v>50</v>
      </c>
      <c r="D137" s="39">
        <f>'2. KOLO'!F102</f>
        <v>50</v>
      </c>
      <c r="E137" s="40">
        <f>'3. KOLO'!F104</f>
        <v>50</v>
      </c>
      <c r="F137" s="41">
        <f>'4. KOLO'!F102</f>
        <v>50</v>
      </c>
      <c r="G137" s="42">
        <f>'5. KOLO'!F108</f>
        <v>50</v>
      </c>
      <c r="H137" s="43">
        <f>'6. KOLO'!F92</f>
        <v>50</v>
      </c>
      <c r="I137" s="44">
        <f>'7. KOLO'!F102</f>
        <v>50</v>
      </c>
      <c r="J137" s="45">
        <f>'8. KOLO'!F95</f>
        <v>50</v>
      </c>
      <c r="K137" s="46"/>
      <c r="L137" s="47"/>
      <c r="M137" s="48"/>
      <c r="N137" s="49"/>
      <c r="O137" s="147">
        <f aca="true" t="shared" si="5" ref="O137:O142">SUM(C137:N137)</f>
        <v>400</v>
      </c>
    </row>
    <row r="138" spans="1:15" ht="16.5" customHeight="1" thickBot="1">
      <c r="A138" s="190" t="str">
        <f>'2. KOLO'!B103</f>
        <v>Mario Gašparov</v>
      </c>
      <c r="B138" s="105">
        <f>'2. KOLO'!D103</f>
        <v>48</v>
      </c>
      <c r="C138" s="50" t="s">
        <v>263</v>
      </c>
      <c r="D138" s="51">
        <f>'2. KOLO'!F103</f>
        <v>45</v>
      </c>
      <c r="E138" s="52" t="s">
        <v>263</v>
      </c>
      <c r="F138" s="53" t="s">
        <v>263</v>
      </c>
      <c r="G138" s="54" t="s">
        <v>263</v>
      </c>
      <c r="H138" s="55" t="s">
        <v>263</v>
      </c>
      <c r="I138" s="56" t="s">
        <v>263</v>
      </c>
      <c r="J138" s="57" t="s">
        <v>263</v>
      </c>
      <c r="K138" s="58"/>
      <c r="L138" s="59"/>
      <c r="M138" s="60"/>
      <c r="N138" s="61"/>
      <c r="O138" s="147">
        <f t="shared" si="5"/>
        <v>45</v>
      </c>
    </row>
    <row r="139" spans="1:15" ht="16.5" customHeight="1" thickBot="1">
      <c r="A139" s="190" t="str">
        <f>'2. KOLO'!B104</f>
        <v>Dražen Balog</v>
      </c>
      <c r="B139" s="105">
        <f>'2. KOLO'!D104</f>
        <v>54</v>
      </c>
      <c r="C139" s="50" t="s">
        <v>263</v>
      </c>
      <c r="D139" s="51">
        <f>'2. KOLO'!F104</f>
        <v>42</v>
      </c>
      <c r="E139" s="52" t="s">
        <v>263</v>
      </c>
      <c r="F139" s="53" t="s">
        <v>263</v>
      </c>
      <c r="G139" s="54" t="s">
        <v>263</v>
      </c>
      <c r="H139" s="55" t="s">
        <v>263</v>
      </c>
      <c r="I139" s="56" t="s">
        <v>263</v>
      </c>
      <c r="J139" s="57" t="s">
        <v>263</v>
      </c>
      <c r="K139" s="58"/>
      <c r="L139" s="59"/>
      <c r="M139" s="60"/>
      <c r="N139" s="61"/>
      <c r="O139" s="147">
        <f t="shared" si="5"/>
        <v>42</v>
      </c>
    </row>
    <row r="140" spans="1:15" ht="16.5" customHeight="1" thickBot="1">
      <c r="A140" s="190" t="str">
        <f>'2. KOLO'!B105</f>
        <v>Dražen Oršoš</v>
      </c>
      <c r="B140" s="105">
        <f>'2. KOLO'!D105</f>
        <v>41</v>
      </c>
      <c r="C140" s="50" t="s">
        <v>263</v>
      </c>
      <c r="D140" s="51">
        <f>'2. KOLO'!F105</f>
        <v>40</v>
      </c>
      <c r="E140" s="52" t="s">
        <v>263</v>
      </c>
      <c r="F140" s="53" t="s">
        <v>263</v>
      </c>
      <c r="G140" s="54" t="s">
        <v>263</v>
      </c>
      <c r="H140" s="55" t="s">
        <v>263</v>
      </c>
      <c r="I140" s="56" t="s">
        <v>263</v>
      </c>
      <c r="J140" s="57" t="s">
        <v>263</v>
      </c>
      <c r="K140" s="58"/>
      <c r="L140" s="59"/>
      <c r="M140" s="60"/>
      <c r="N140" s="61"/>
      <c r="O140" s="147">
        <f t="shared" si="5"/>
        <v>40</v>
      </c>
    </row>
    <row r="141" spans="1:15" ht="16.5" customHeight="1" thickBot="1">
      <c r="A141" s="190" t="str">
        <f>'2. KOLO'!B106</f>
        <v>Božidar Gubić</v>
      </c>
      <c r="B141" s="105">
        <f>'2. KOLO'!D106</f>
        <v>51</v>
      </c>
      <c r="C141" s="50" t="s">
        <v>263</v>
      </c>
      <c r="D141" s="51">
        <f>'2. KOLO'!F106</f>
        <v>39</v>
      </c>
      <c r="E141" s="52" t="s">
        <v>263</v>
      </c>
      <c r="F141" s="53" t="s">
        <v>263</v>
      </c>
      <c r="G141" s="54" t="s">
        <v>263</v>
      </c>
      <c r="H141" s="55" t="s">
        <v>263</v>
      </c>
      <c r="I141" s="56" t="s">
        <v>263</v>
      </c>
      <c r="J141" s="57" t="s">
        <v>263</v>
      </c>
      <c r="K141" s="58"/>
      <c r="L141" s="59"/>
      <c r="M141" s="60"/>
      <c r="N141" s="61"/>
      <c r="O141" s="147">
        <f t="shared" si="5"/>
        <v>39</v>
      </c>
    </row>
    <row r="142" spans="1:15" ht="16.5" customHeight="1">
      <c r="A142" s="190" t="str">
        <f>'2. KOLO'!B107</f>
        <v>Matija Cikač</v>
      </c>
      <c r="B142" s="105">
        <f>'2. KOLO'!D107</f>
        <v>22</v>
      </c>
      <c r="C142" s="50" t="s">
        <v>263</v>
      </c>
      <c r="D142" s="51">
        <f>'2. KOLO'!F107</f>
        <v>38</v>
      </c>
      <c r="E142" s="52" t="s">
        <v>263</v>
      </c>
      <c r="F142" s="53" t="s">
        <v>263</v>
      </c>
      <c r="G142" s="54" t="s">
        <v>263</v>
      </c>
      <c r="H142" s="55" t="s">
        <v>263</v>
      </c>
      <c r="I142" s="56" t="s">
        <v>263</v>
      </c>
      <c r="J142" s="57" t="s">
        <v>263</v>
      </c>
      <c r="K142" s="58"/>
      <c r="L142" s="59"/>
      <c r="M142" s="60"/>
      <c r="N142" s="61"/>
      <c r="O142" s="147">
        <f t="shared" si="5"/>
        <v>38</v>
      </c>
    </row>
    <row r="143" spans="1:15" ht="15.75" customHeight="1" hidden="1">
      <c r="A143" s="190"/>
      <c r="B143" s="105"/>
      <c r="C143" s="50"/>
      <c r="D143" s="51">
        <f>'2. KOLO'!F108</f>
        <v>0</v>
      </c>
      <c r="E143" s="52"/>
      <c r="F143" s="53"/>
      <c r="G143" s="54"/>
      <c r="H143" s="55" t="s">
        <v>263</v>
      </c>
      <c r="I143" s="56"/>
      <c r="J143" s="57"/>
      <c r="K143" s="58"/>
      <c r="L143" s="59"/>
      <c r="M143" s="60"/>
      <c r="N143" s="61"/>
      <c r="O143" s="147"/>
    </row>
    <row r="144" spans="1:15" ht="18.75" customHeight="1">
      <c r="A144" s="257"/>
      <c r="B144" s="120"/>
      <c r="C144" s="120"/>
      <c r="D144" s="120"/>
      <c r="E144" s="120"/>
      <c r="F144" s="148"/>
      <c r="G144" s="148"/>
      <c r="H144" s="148"/>
      <c r="I144" s="148"/>
      <c r="J144" s="148"/>
      <c r="K144" s="148"/>
      <c r="L144" s="148"/>
      <c r="M144" s="148"/>
      <c r="N144" s="148"/>
      <c r="O144" s="149"/>
    </row>
    <row r="145" ht="15" customHeight="1" thickBot="1">
      <c r="O145" s="134"/>
    </row>
    <row r="146" spans="1:15" ht="15" customHeight="1" thickBot="1" thickTop="1">
      <c r="A146" s="254" t="s">
        <v>4</v>
      </c>
      <c r="B146" s="386" t="s">
        <v>76</v>
      </c>
      <c r="C146" s="451"/>
      <c r="D146" s="451"/>
      <c r="E146" s="452"/>
      <c r="F146" s="453" t="s">
        <v>20</v>
      </c>
      <c r="G146" s="454"/>
      <c r="H146" s="453" t="s">
        <v>32</v>
      </c>
      <c r="I146" s="454"/>
      <c r="O146" s="134"/>
    </row>
    <row r="147" ht="18.75" customHeight="1" thickBot="1" thickTop="1">
      <c r="O147" s="134"/>
    </row>
    <row r="148" spans="1:15" ht="19.5" thickBot="1">
      <c r="A148" s="442" t="s">
        <v>5</v>
      </c>
      <c r="B148" s="444" t="s">
        <v>9</v>
      </c>
      <c r="C148" s="446" t="s">
        <v>12</v>
      </c>
      <c r="D148" s="447"/>
      <c r="E148" s="447"/>
      <c r="F148" s="447"/>
      <c r="G148" s="447"/>
      <c r="H148" s="447"/>
      <c r="I148" s="447"/>
      <c r="J148" s="447"/>
      <c r="K148" s="447"/>
      <c r="L148" s="447"/>
      <c r="M148" s="447"/>
      <c r="N148" s="448"/>
      <c r="O148" s="449" t="s">
        <v>75</v>
      </c>
    </row>
    <row r="149" spans="1:15" ht="47.25" customHeight="1" thickBot="1">
      <c r="A149" s="443"/>
      <c r="B149" s="445"/>
      <c r="C149" s="135" t="s">
        <v>63</v>
      </c>
      <c r="D149" s="136" t="s">
        <v>64</v>
      </c>
      <c r="E149" s="137" t="s">
        <v>65</v>
      </c>
      <c r="F149" s="138" t="s">
        <v>66</v>
      </c>
      <c r="G149" s="139" t="s">
        <v>67</v>
      </c>
      <c r="H149" s="140" t="s">
        <v>68</v>
      </c>
      <c r="I149" s="141" t="s">
        <v>69</v>
      </c>
      <c r="J149" s="142" t="s">
        <v>70</v>
      </c>
      <c r="K149" s="143" t="s">
        <v>71</v>
      </c>
      <c r="L149" s="144" t="s">
        <v>72</v>
      </c>
      <c r="M149" s="145" t="s">
        <v>73</v>
      </c>
      <c r="N149" s="146" t="s">
        <v>74</v>
      </c>
      <c r="O149" s="450"/>
    </row>
    <row r="150" spans="1:15" ht="15" customHeight="1">
      <c r="A150" s="255" t="str">
        <f>'1. KOLO'!B115</f>
        <v>Barbara Posavec</v>
      </c>
      <c r="B150" s="102">
        <f>'1. KOLO'!D115</f>
        <v>1</v>
      </c>
      <c r="C150" s="38">
        <f>'1. KOLO'!F115</f>
        <v>50</v>
      </c>
      <c r="D150" s="39">
        <f>'2. KOLO'!F113</f>
        <v>50</v>
      </c>
      <c r="E150" s="40">
        <f>'3. KOLO'!F110</f>
        <v>50</v>
      </c>
      <c r="F150" s="41" t="s">
        <v>263</v>
      </c>
      <c r="G150" s="42">
        <f>'5. KOLO'!F114</f>
        <v>50</v>
      </c>
      <c r="H150" s="43" t="s">
        <v>263</v>
      </c>
      <c r="I150" s="44" t="s">
        <v>263</v>
      </c>
      <c r="J150" s="45" t="s">
        <v>263</v>
      </c>
      <c r="K150" s="46"/>
      <c r="L150" s="47"/>
      <c r="M150" s="48"/>
      <c r="N150" s="49"/>
      <c r="O150" s="147">
        <f>SUM(C150:N150)</f>
        <v>200</v>
      </c>
    </row>
    <row r="151" spans="5:15" ht="15" customHeight="1">
      <c r="E151" s="109"/>
      <c r="O151" s="134"/>
    </row>
    <row r="152" spans="5:15" ht="15" customHeight="1">
      <c r="E152" s="109"/>
      <c r="O152" s="134"/>
    </row>
    <row r="153" spans="1:15" ht="15" customHeight="1" thickBot="1">
      <c r="A153" s="258"/>
      <c r="B153" s="111"/>
      <c r="C153" s="111"/>
      <c r="D153" s="111"/>
      <c r="E153" s="111"/>
      <c r="F153" s="110"/>
      <c r="G153" s="110"/>
      <c r="H153" s="110"/>
      <c r="I153" s="110"/>
      <c r="J153" s="110"/>
      <c r="K153" s="110"/>
      <c r="L153" s="110"/>
      <c r="M153" s="110"/>
      <c r="N153" s="110"/>
      <c r="O153" s="150"/>
    </row>
    <row r="154" ht="15" customHeight="1" thickTop="1">
      <c r="O154" s="134"/>
    </row>
    <row r="155" ht="15" customHeight="1">
      <c r="O155" s="134"/>
    </row>
    <row r="156" ht="15" customHeight="1" thickBot="1">
      <c r="O156" s="134"/>
    </row>
    <row r="157" spans="1:15" ht="15" customHeight="1" thickBot="1" thickTop="1">
      <c r="A157" s="254" t="s">
        <v>4</v>
      </c>
      <c r="B157" s="386" t="s">
        <v>21</v>
      </c>
      <c r="C157" s="451"/>
      <c r="D157" s="451"/>
      <c r="E157" s="452"/>
      <c r="F157" s="453" t="s">
        <v>22</v>
      </c>
      <c r="G157" s="454"/>
      <c r="H157" s="453" t="s">
        <v>40</v>
      </c>
      <c r="I157" s="454"/>
      <c r="O157" s="134"/>
    </row>
    <row r="158" ht="15" customHeight="1" thickBot="1" thickTop="1">
      <c r="O158" s="134"/>
    </row>
    <row r="159" spans="1:15" ht="18.75" customHeight="1" thickBot="1">
      <c r="A159" s="442" t="s">
        <v>5</v>
      </c>
      <c r="B159" s="444" t="s">
        <v>9</v>
      </c>
      <c r="C159" s="446" t="s">
        <v>12</v>
      </c>
      <c r="D159" s="447"/>
      <c r="E159" s="447"/>
      <c r="F159" s="447"/>
      <c r="G159" s="447"/>
      <c r="H159" s="447"/>
      <c r="I159" s="447"/>
      <c r="J159" s="447"/>
      <c r="K159" s="447"/>
      <c r="L159" s="447"/>
      <c r="M159" s="447"/>
      <c r="N159" s="448"/>
      <c r="O159" s="449" t="s">
        <v>75</v>
      </c>
    </row>
    <row r="160" spans="1:15" ht="47.25" customHeight="1" thickBot="1">
      <c r="A160" s="443"/>
      <c r="B160" s="445"/>
      <c r="C160" s="135" t="s">
        <v>63</v>
      </c>
      <c r="D160" s="136" t="s">
        <v>64</v>
      </c>
      <c r="E160" s="137" t="s">
        <v>65</v>
      </c>
      <c r="F160" s="138" t="s">
        <v>66</v>
      </c>
      <c r="G160" s="139" t="s">
        <v>67</v>
      </c>
      <c r="H160" s="140" t="s">
        <v>68</v>
      </c>
      <c r="I160" s="141" t="s">
        <v>69</v>
      </c>
      <c r="J160" s="142" t="s">
        <v>70</v>
      </c>
      <c r="K160" s="143" t="s">
        <v>71</v>
      </c>
      <c r="L160" s="144" t="s">
        <v>72</v>
      </c>
      <c r="M160" s="145" t="s">
        <v>73</v>
      </c>
      <c r="N160" s="146" t="s">
        <v>74</v>
      </c>
      <c r="O160" s="450"/>
    </row>
    <row r="161" spans="1:15" ht="15" customHeight="1" thickBot="1">
      <c r="A161" s="255" t="str">
        <f>'1. KOLO'!B125</f>
        <v>Darko Petak</v>
      </c>
      <c r="B161" s="102">
        <f>'1. KOLO'!D125</f>
        <v>115</v>
      </c>
      <c r="C161" s="38">
        <f>'1. KOLO'!F125</f>
        <v>50</v>
      </c>
      <c r="D161" s="39">
        <f>'2. KOLO'!F123</f>
        <v>50</v>
      </c>
      <c r="E161" s="40" t="s">
        <v>263</v>
      </c>
      <c r="F161" s="41" t="s">
        <v>263</v>
      </c>
      <c r="G161" s="42">
        <f>'5. KOLO'!F124</f>
        <v>50</v>
      </c>
      <c r="H161" s="43" t="s">
        <v>263</v>
      </c>
      <c r="I161" s="44">
        <f>'7. KOLO'!F118</f>
        <v>50</v>
      </c>
      <c r="J161" s="45" t="s">
        <v>263</v>
      </c>
      <c r="K161" s="46"/>
      <c r="L161" s="47"/>
      <c r="M161" s="48"/>
      <c r="N161" s="49"/>
      <c r="O161" s="147">
        <f>SUM(C161:N161)</f>
        <v>200</v>
      </c>
    </row>
    <row r="162" spans="1:15" ht="15" customHeight="1" thickBot="1">
      <c r="A162" s="256" t="str">
        <f>'1. KOLO'!B126</f>
        <v>Josip Jakop</v>
      </c>
      <c r="B162" s="105">
        <f>'1. KOLO'!D126</f>
        <v>59</v>
      </c>
      <c r="C162" s="50">
        <f>'1. KOLO'!F126</f>
        <v>45</v>
      </c>
      <c r="D162" s="51">
        <f>'2. KOLO'!F124</f>
        <v>45</v>
      </c>
      <c r="E162" s="52">
        <f>'3. KOLO'!F120</f>
        <v>50</v>
      </c>
      <c r="F162" s="53">
        <f>'4. KOLO'!F119</f>
        <v>45</v>
      </c>
      <c r="G162" s="54">
        <f>'5. KOLO'!F125</f>
        <v>45</v>
      </c>
      <c r="H162" s="55">
        <f>'6. KOLO'!F109</f>
        <v>45</v>
      </c>
      <c r="I162" s="56">
        <f>'7. KOLO'!F119</f>
        <v>45</v>
      </c>
      <c r="J162" s="57">
        <f>'8. KOLO'!F112</f>
        <v>45</v>
      </c>
      <c r="K162" s="58"/>
      <c r="L162" s="59"/>
      <c r="M162" s="60"/>
      <c r="N162" s="61"/>
      <c r="O162" s="147">
        <f aca="true" t="shared" si="6" ref="O162:O173">SUM(C162:N162)</f>
        <v>365</v>
      </c>
    </row>
    <row r="163" spans="1:15" ht="15" customHeight="1" thickBot="1">
      <c r="A163" s="190" t="str">
        <f>'1. KOLO'!B127</f>
        <v>Slavko Murić</v>
      </c>
      <c r="B163" s="105">
        <f>'1. KOLO'!D127</f>
        <v>61</v>
      </c>
      <c r="C163" s="50">
        <f>'1. KOLO'!F127</f>
        <v>42</v>
      </c>
      <c r="D163" s="51">
        <f>'2. KOLO'!F125</f>
        <v>42</v>
      </c>
      <c r="E163" s="52">
        <f>'3. KOLO'!F121</f>
        <v>45</v>
      </c>
      <c r="F163" s="53">
        <f>'4. KOLO'!F120</f>
        <v>42</v>
      </c>
      <c r="G163" s="54">
        <f>'5. KOLO'!F126</f>
        <v>42</v>
      </c>
      <c r="H163" s="55">
        <f>'6. KOLO'!F110</f>
        <v>42</v>
      </c>
      <c r="I163" s="56">
        <f>'7. KOLO'!F120</f>
        <v>42</v>
      </c>
      <c r="J163" s="57">
        <f>'8. KOLO'!F113</f>
        <v>42</v>
      </c>
      <c r="K163" s="58"/>
      <c r="L163" s="59"/>
      <c r="M163" s="60"/>
      <c r="N163" s="61"/>
      <c r="O163" s="147">
        <f t="shared" si="6"/>
        <v>339</v>
      </c>
    </row>
    <row r="164" spans="1:15" ht="15" customHeight="1" thickBot="1">
      <c r="A164" s="190" t="str">
        <f>'1. KOLO'!B128</f>
        <v>Stjepan Petak</v>
      </c>
      <c r="B164" s="105">
        <f>'1. KOLO'!D128</f>
        <v>44</v>
      </c>
      <c r="C164" s="50">
        <f>'1. KOLO'!F128</f>
        <v>40</v>
      </c>
      <c r="D164" s="51">
        <f>'2. KOLO'!F126</f>
        <v>40</v>
      </c>
      <c r="E164" s="52" t="s">
        <v>263</v>
      </c>
      <c r="F164" s="53">
        <f>'4. KOLO'!F123</f>
        <v>38</v>
      </c>
      <c r="G164" s="54" t="s">
        <v>263</v>
      </c>
      <c r="H164" s="55">
        <f>'6. KOLO'!F111</f>
        <v>40</v>
      </c>
      <c r="I164" s="56" t="s">
        <v>263</v>
      </c>
      <c r="J164" s="57" t="s">
        <v>263</v>
      </c>
      <c r="K164" s="58"/>
      <c r="L164" s="59"/>
      <c r="M164" s="60"/>
      <c r="N164" s="61"/>
      <c r="O164" s="147">
        <f t="shared" si="6"/>
        <v>158</v>
      </c>
    </row>
    <row r="165" spans="1:15" ht="15" customHeight="1" thickBot="1">
      <c r="A165" s="190" t="str">
        <f>'1. KOLO'!B129</f>
        <v>Valent Dubovečak</v>
      </c>
      <c r="B165" s="105">
        <f>'1. KOLO'!D129</f>
        <v>49</v>
      </c>
      <c r="C165" s="50">
        <f>'1. KOLO'!F129</f>
        <v>39</v>
      </c>
      <c r="D165" s="51" t="s">
        <v>263</v>
      </c>
      <c r="E165" s="52">
        <f>'3. KOLO'!F123</f>
        <v>40</v>
      </c>
      <c r="F165" s="53" t="s">
        <v>263</v>
      </c>
      <c r="G165" s="54">
        <f>'5. KOLO'!F129</f>
        <v>38</v>
      </c>
      <c r="H165" s="55" t="s">
        <v>263</v>
      </c>
      <c r="I165" s="56">
        <f>'7. KOLO'!F122</f>
        <v>39</v>
      </c>
      <c r="J165" s="57" t="s">
        <v>263</v>
      </c>
      <c r="K165" s="58"/>
      <c r="L165" s="59"/>
      <c r="M165" s="60"/>
      <c r="N165" s="61"/>
      <c r="O165" s="147">
        <f t="shared" si="6"/>
        <v>156</v>
      </c>
    </row>
    <row r="166" spans="1:15" ht="15" customHeight="1" thickBot="1">
      <c r="A166" s="190" t="str">
        <f>'1. KOLO'!B130</f>
        <v>Branko Dušak</v>
      </c>
      <c r="B166" s="105">
        <f>'1. KOLO'!D130</f>
        <v>21</v>
      </c>
      <c r="C166" s="50">
        <f>'1. KOLO'!F130</f>
        <v>38</v>
      </c>
      <c r="D166" s="51" t="s">
        <v>263</v>
      </c>
      <c r="E166" s="52" t="s">
        <v>263</v>
      </c>
      <c r="F166" s="53" t="s">
        <v>263</v>
      </c>
      <c r="G166" s="54">
        <f>'5. KOLO'!F130</f>
        <v>37</v>
      </c>
      <c r="H166" s="55">
        <f>'6. KOLO'!F113</f>
        <v>38</v>
      </c>
      <c r="I166" s="56">
        <f>'7. KOLO'!F123</f>
        <v>38</v>
      </c>
      <c r="J166" s="57">
        <f>'8. KOLO'!F115</f>
        <v>39</v>
      </c>
      <c r="K166" s="58"/>
      <c r="L166" s="59"/>
      <c r="M166" s="60"/>
      <c r="N166" s="61"/>
      <c r="O166" s="147">
        <f t="shared" si="6"/>
        <v>190</v>
      </c>
    </row>
    <row r="167" spans="1:15" ht="15" customHeight="1" thickBot="1">
      <c r="A167" s="256" t="str">
        <f>'1. KOLO'!B131</f>
        <v>Josip Dubovečak</v>
      </c>
      <c r="B167" s="105">
        <f>'1. KOLO'!D131</f>
        <v>96</v>
      </c>
      <c r="C167" s="50">
        <f>'1. KOLO'!F131</f>
        <v>37</v>
      </c>
      <c r="D167" s="51">
        <f>'2. KOLO'!F127</f>
        <v>40</v>
      </c>
      <c r="E167" s="52" t="s">
        <v>263</v>
      </c>
      <c r="F167" s="53">
        <f>'4. KOLO'!F124</f>
        <v>37</v>
      </c>
      <c r="G167" s="54">
        <f>'5. KOLO'!F127</f>
        <v>40</v>
      </c>
      <c r="H167" s="55">
        <f>'6. KOLO'!F114</f>
        <v>37</v>
      </c>
      <c r="I167" s="56" t="s">
        <v>263</v>
      </c>
      <c r="J167" s="57">
        <f>'8. KOLO'!F116</f>
        <v>38</v>
      </c>
      <c r="K167" s="58"/>
      <c r="L167" s="59"/>
      <c r="M167" s="60"/>
      <c r="N167" s="61"/>
      <c r="O167" s="147">
        <f t="shared" si="6"/>
        <v>229</v>
      </c>
    </row>
    <row r="168" spans="1:15" ht="15" customHeight="1" thickBot="1">
      <c r="A168" s="190" t="str">
        <f>'1. KOLO'!B132</f>
        <v>Velimir Marčec</v>
      </c>
      <c r="B168" s="105">
        <f>'1. KOLO'!D132</f>
        <v>23</v>
      </c>
      <c r="C168" s="50">
        <f>'1. KOLO'!F132</f>
        <v>36</v>
      </c>
      <c r="D168" s="51" t="s">
        <v>263</v>
      </c>
      <c r="E168" s="52">
        <f>'3. KOLO'!F124</f>
        <v>39</v>
      </c>
      <c r="F168" s="53">
        <f>'4. KOLO'!F125</f>
        <v>36</v>
      </c>
      <c r="G168" s="54">
        <f>'5. KOLO'!F131</f>
        <v>36</v>
      </c>
      <c r="H168" s="55" t="s">
        <v>263</v>
      </c>
      <c r="I168" s="56" t="s">
        <v>263</v>
      </c>
      <c r="J168" s="57" t="s">
        <v>263</v>
      </c>
      <c r="K168" s="58"/>
      <c r="L168" s="59"/>
      <c r="M168" s="60"/>
      <c r="N168" s="61"/>
      <c r="O168" s="147">
        <f t="shared" si="6"/>
        <v>147</v>
      </c>
    </row>
    <row r="169" spans="1:15" ht="16.5" customHeight="1" thickBot="1">
      <c r="A169" s="190" t="str">
        <f>'3. KOLO'!B122</f>
        <v>Stjepan Dubovečak</v>
      </c>
      <c r="B169" s="169">
        <f>'3. KOLO'!D122</f>
        <v>100</v>
      </c>
      <c r="C169" s="50" t="s">
        <v>263</v>
      </c>
      <c r="D169" s="51" t="s">
        <v>263</v>
      </c>
      <c r="E169" s="52">
        <f>'3. KOLO'!F122</f>
        <v>42</v>
      </c>
      <c r="F169" s="53">
        <f>'4. KOLO'!F121</f>
        <v>40</v>
      </c>
      <c r="G169" s="54" t="s">
        <v>263</v>
      </c>
      <c r="H169" s="55">
        <f>'6. KOLO'!F112</f>
        <v>39</v>
      </c>
      <c r="I169" s="56" t="s">
        <v>263</v>
      </c>
      <c r="J169" s="57">
        <f>'8. KOLO'!F114</f>
        <v>40</v>
      </c>
      <c r="K169" s="58"/>
      <c r="L169" s="59"/>
      <c r="M169" s="60"/>
      <c r="N169" s="61"/>
      <c r="O169" s="147">
        <f t="shared" si="6"/>
        <v>161</v>
      </c>
    </row>
    <row r="170" spans="1:15" ht="16.5" customHeight="1" thickBot="1">
      <c r="A170" s="256" t="str">
        <f>'4. KOLO'!B118</f>
        <v>Siniša Kovač</v>
      </c>
      <c r="B170" s="169">
        <f>'4. KOLO'!D118</f>
        <v>13</v>
      </c>
      <c r="C170" s="50" t="s">
        <v>263</v>
      </c>
      <c r="D170" s="51" t="s">
        <v>263</v>
      </c>
      <c r="E170" s="52" t="s">
        <v>263</v>
      </c>
      <c r="F170" s="53">
        <f>'4. KOLO'!F118</f>
        <v>50</v>
      </c>
      <c r="G170" s="54" t="s">
        <v>263</v>
      </c>
      <c r="H170" s="55">
        <f>'6. KOLO'!F108</f>
        <v>50</v>
      </c>
      <c r="I170" s="56" t="s">
        <v>263</v>
      </c>
      <c r="J170" s="57">
        <f>'8. KOLO'!F111</f>
        <v>50</v>
      </c>
      <c r="K170" s="58"/>
      <c r="L170" s="59"/>
      <c r="M170" s="60"/>
      <c r="N170" s="61"/>
      <c r="O170" s="147">
        <f t="shared" si="6"/>
        <v>150</v>
      </c>
    </row>
    <row r="171" spans="1:15" s="302" customFormat="1" ht="16.5" customHeight="1" thickBot="1">
      <c r="A171" s="256" t="str">
        <f>'4. KOLO'!B122</f>
        <v>Igor Posavec</v>
      </c>
      <c r="B171" s="169">
        <f>'4. KOLO'!D122</f>
        <v>12</v>
      </c>
      <c r="C171" s="50" t="s">
        <v>263</v>
      </c>
      <c r="D171" s="51" t="s">
        <v>263</v>
      </c>
      <c r="E171" s="52" t="s">
        <v>263</v>
      </c>
      <c r="F171" s="53">
        <f>'4. KOLO'!F122</f>
        <v>39</v>
      </c>
      <c r="G171" s="54">
        <f>'5. KOLO'!F128</f>
        <v>39</v>
      </c>
      <c r="H171" s="55" t="s">
        <v>263</v>
      </c>
      <c r="I171" s="56">
        <f>'7. KOLO'!F121</f>
        <v>40</v>
      </c>
      <c r="J171" s="57" t="s">
        <v>263</v>
      </c>
      <c r="K171" s="58"/>
      <c r="L171" s="59"/>
      <c r="M171" s="60"/>
      <c r="N171" s="61"/>
      <c r="O171" s="147">
        <f t="shared" si="6"/>
        <v>118</v>
      </c>
    </row>
    <row r="172" spans="1:15" ht="15.75" customHeight="1" thickBot="1">
      <c r="A172" s="256" t="str">
        <f>'4. KOLO'!B126</f>
        <v>Matija Žulić</v>
      </c>
      <c r="B172" s="169">
        <f>'4. KOLO'!D126</f>
        <v>67</v>
      </c>
      <c r="C172" s="50" t="s">
        <v>263</v>
      </c>
      <c r="D172" s="51" t="s">
        <v>263</v>
      </c>
      <c r="E172" s="52" t="s">
        <v>263</v>
      </c>
      <c r="F172" s="53">
        <f>'4. KOLO'!F126</f>
        <v>35</v>
      </c>
      <c r="G172" s="54">
        <f>'5. KOLO'!F132</f>
        <v>35</v>
      </c>
      <c r="H172" s="55" t="s">
        <v>263</v>
      </c>
      <c r="I172" s="56" t="s">
        <v>263</v>
      </c>
      <c r="J172" s="57" t="s">
        <v>263</v>
      </c>
      <c r="K172" s="58"/>
      <c r="L172" s="59"/>
      <c r="M172" s="60"/>
      <c r="N172" s="61"/>
      <c r="O172" s="147">
        <f t="shared" si="6"/>
        <v>70</v>
      </c>
    </row>
    <row r="173" spans="1:15" s="327" customFormat="1" ht="15.75" customHeight="1">
      <c r="A173" s="256" t="str">
        <f>'5. KOLO'!B133</f>
        <v>Drago Jagetić</v>
      </c>
      <c r="B173" s="169">
        <f>'5. KOLO'!D133</f>
        <v>40</v>
      </c>
      <c r="C173" s="50" t="s">
        <v>263</v>
      </c>
      <c r="D173" s="51" t="s">
        <v>263</v>
      </c>
      <c r="E173" s="52" t="s">
        <v>263</v>
      </c>
      <c r="F173" s="53" t="s">
        <v>263</v>
      </c>
      <c r="G173" s="54">
        <f>'5. KOLO'!F133</f>
        <v>34</v>
      </c>
      <c r="H173" s="55">
        <f>'6. KOLO'!F115</f>
        <v>36</v>
      </c>
      <c r="I173" s="56">
        <f>'7. KOLO'!F124</f>
        <v>37</v>
      </c>
      <c r="J173" s="57" t="s">
        <v>263</v>
      </c>
      <c r="K173" s="58"/>
      <c r="L173" s="59"/>
      <c r="M173" s="60"/>
      <c r="N173" s="61"/>
      <c r="O173" s="147">
        <f t="shared" si="6"/>
        <v>107</v>
      </c>
    </row>
    <row r="174" spans="1:15" ht="15" customHeight="1">
      <c r="A174" s="257"/>
      <c r="C174" s="120"/>
      <c r="D174" s="120"/>
      <c r="E174" s="120"/>
      <c r="F174" s="148"/>
      <c r="G174" s="148"/>
      <c r="H174" s="148"/>
      <c r="I174" s="148"/>
      <c r="J174" s="148"/>
      <c r="K174" s="148"/>
      <c r="L174" s="148"/>
      <c r="M174" s="148"/>
      <c r="N174" s="148"/>
      <c r="O174" s="149"/>
    </row>
    <row r="175" ht="15" customHeight="1" thickBot="1">
      <c r="O175" s="134"/>
    </row>
    <row r="176" spans="1:15" ht="15" customHeight="1" thickBot="1" thickTop="1">
      <c r="A176" s="254" t="s">
        <v>4</v>
      </c>
      <c r="B176" s="386" t="s">
        <v>21</v>
      </c>
      <c r="C176" s="451"/>
      <c r="D176" s="451"/>
      <c r="E176" s="452"/>
      <c r="F176" s="453" t="s">
        <v>22</v>
      </c>
      <c r="G176" s="454"/>
      <c r="H176" s="453" t="s">
        <v>41</v>
      </c>
      <c r="I176" s="454"/>
      <c r="O176" s="134"/>
    </row>
    <row r="177" ht="15" customHeight="1" thickBot="1" thickTop="1">
      <c r="O177" s="134"/>
    </row>
    <row r="178" spans="1:15" ht="18.75" customHeight="1" thickBot="1">
      <c r="A178" s="442" t="s">
        <v>5</v>
      </c>
      <c r="B178" s="444" t="s">
        <v>9</v>
      </c>
      <c r="C178" s="446" t="s">
        <v>12</v>
      </c>
      <c r="D178" s="447"/>
      <c r="E178" s="447"/>
      <c r="F178" s="447"/>
      <c r="G178" s="447"/>
      <c r="H178" s="447"/>
      <c r="I178" s="447"/>
      <c r="J178" s="447"/>
      <c r="K178" s="447"/>
      <c r="L178" s="447"/>
      <c r="M178" s="447"/>
      <c r="N178" s="448"/>
      <c r="O178" s="449" t="s">
        <v>75</v>
      </c>
    </row>
    <row r="179" spans="1:15" ht="45.75" customHeight="1" thickBot="1">
      <c r="A179" s="443"/>
      <c r="B179" s="445"/>
      <c r="C179" s="135" t="s">
        <v>63</v>
      </c>
      <c r="D179" s="136" t="s">
        <v>64</v>
      </c>
      <c r="E179" s="137" t="s">
        <v>65</v>
      </c>
      <c r="F179" s="138" t="s">
        <v>66</v>
      </c>
      <c r="G179" s="139" t="s">
        <v>67</v>
      </c>
      <c r="H179" s="140" t="s">
        <v>68</v>
      </c>
      <c r="I179" s="141" t="s">
        <v>69</v>
      </c>
      <c r="J179" s="142" t="s">
        <v>70</v>
      </c>
      <c r="K179" s="143" t="s">
        <v>71</v>
      </c>
      <c r="L179" s="144" t="s">
        <v>72</v>
      </c>
      <c r="M179" s="145" t="s">
        <v>73</v>
      </c>
      <c r="N179" s="146" t="s">
        <v>74</v>
      </c>
      <c r="O179" s="450"/>
    </row>
    <row r="180" spans="1:15" ht="15" customHeight="1">
      <c r="A180" s="175"/>
      <c r="B180" s="102"/>
      <c r="C180" s="38"/>
      <c r="D180" s="39"/>
      <c r="E180" s="40"/>
      <c r="F180" s="41"/>
      <c r="G180" s="42"/>
      <c r="H180" s="43"/>
      <c r="I180" s="44"/>
      <c r="J180" s="45"/>
      <c r="K180" s="46"/>
      <c r="L180" s="47"/>
      <c r="M180" s="48"/>
      <c r="N180" s="49"/>
      <c r="O180" s="147">
        <f>SUM(C180:N180)</f>
        <v>0</v>
      </c>
    </row>
    <row r="181" spans="5:15" ht="15" customHeight="1">
      <c r="E181" s="109"/>
      <c r="O181" s="134"/>
    </row>
    <row r="182" spans="5:15" ht="15" customHeight="1">
      <c r="E182" s="109"/>
      <c r="O182" s="134"/>
    </row>
    <row r="183" spans="1:15" ht="15" customHeight="1" thickBot="1">
      <c r="A183" s="258"/>
      <c r="B183" s="111"/>
      <c r="C183" s="111"/>
      <c r="D183" s="111"/>
      <c r="E183" s="111"/>
      <c r="F183" s="110"/>
      <c r="G183" s="110"/>
      <c r="H183" s="110"/>
      <c r="I183" s="110"/>
      <c r="J183" s="110"/>
      <c r="K183" s="110"/>
      <c r="L183" s="110"/>
      <c r="M183" s="110"/>
      <c r="N183" s="110"/>
      <c r="O183" s="150"/>
    </row>
    <row r="184" ht="15" customHeight="1" thickTop="1">
      <c r="O184" s="134"/>
    </row>
    <row r="185" ht="15" customHeight="1">
      <c r="O185" s="134"/>
    </row>
    <row r="186" ht="15" customHeight="1" thickBot="1">
      <c r="O186" s="134"/>
    </row>
    <row r="187" spans="1:15" ht="15" customHeight="1" thickBot="1" thickTop="1">
      <c r="A187" s="254" t="s">
        <v>4</v>
      </c>
      <c r="B187" s="386" t="s">
        <v>28</v>
      </c>
      <c r="C187" s="451"/>
      <c r="D187" s="451"/>
      <c r="E187" s="452"/>
      <c r="F187" s="453" t="s">
        <v>20</v>
      </c>
      <c r="G187" s="454"/>
      <c r="H187" s="453" t="s">
        <v>40</v>
      </c>
      <c r="I187" s="454"/>
      <c r="O187" s="134"/>
    </row>
    <row r="188" ht="15" customHeight="1" thickBot="1" thickTop="1">
      <c r="O188" s="134"/>
    </row>
    <row r="189" spans="1:15" ht="19.5" customHeight="1" thickBot="1">
      <c r="A189" s="442" t="s">
        <v>5</v>
      </c>
      <c r="B189" s="444" t="s">
        <v>9</v>
      </c>
      <c r="C189" s="446" t="s">
        <v>12</v>
      </c>
      <c r="D189" s="447"/>
      <c r="E189" s="447"/>
      <c r="F189" s="447"/>
      <c r="G189" s="447"/>
      <c r="H189" s="447"/>
      <c r="I189" s="447"/>
      <c r="J189" s="447"/>
      <c r="K189" s="447"/>
      <c r="L189" s="447"/>
      <c r="M189" s="447"/>
      <c r="N189" s="448"/>
      <c r="O189" s="449" t="s">
        <v>75</v>
      </c>
    </row>
    <row r="190" spans="1:15" ht="45.75" customHeight="1" thickBot="1">
      <c r="A190" s="443"/>
      <c r="B190" s="445"/>
      <c r="C190" s="135" t="s">
        <v>63</v>
      </c>
      <c r="D190" s="136" t="s">
        <v>64</v>
      </c>
      <c r="E190" s="137" t="s">
        <v>65</v>
      </c>
      <c r="F190" s="138" t="s">
        <v>66</v>
      </c>
      <c r="G190" s="139" t="s">
        <v>67</v>
      </c>
      <c r="H190" s="140" t="s">
        <v>68</v>
      </c>
      <c r="I190" s="141" t="s">
        <v>69</v>
      </c>
      <c r="J190" s="142" t="s">
        <v>70</v>
      </c>
      <c r="K190" s="143" t="s">
        <v>71</v>
      </c>
      <c r="L190" s="144" t="s">
        <v>72</v>
      </c>
      <c r="M190" s="145" t="s">
        <v>73</v>
      </c>
      <c r="N190" s="146" t="s">
        <v>74</v>
      </c>
      <c r="O190" s="450"/>
    </row>
    <row r="191" spans="1:15" ht="15" customHeight="1" thickBot="1">
      <c r="A191" s="255" t="str">
        <f>'1. KOLO'!B148</f>
        <v>Ivan Štefičar</v>
      </c>
      <c r="B191" s="102">
        <f>'1. KOLO'!D148</f>
        <v>60</v>
      </c>
      <c r="C191" s="38">
        <f>'1. KOLO'!F148</f>
        <v>50</v>
      </c>
      <c r="D191" s="39">
        <f>'2. KOLO'!F143</f>
        <v>50</v>
      </c>
      <c r="E191" s="40">
        <f>'3. KOLO'!F141</f>
        <v>45</v>
      </c>
      <c r="F191" s="41">
        <f>'4. KOLO'!F142</f>
        <v>50</v>
      </c>
      <c r="G191" s="42">
        <f>'5. KOLO'!F149</f>
        <v>50</v>
      </c>
      <c r="H191" s="43">
        <f>'6. KOLO'!F131</f>
        <v>50</v>
      </c>
      <c r="I191" s="44">
        <f>'7. KOLO'!F140</f>
        <v>50</v>
      </c>
      <c r="J191" s="45">
        <f>'8. KOLO'!F132</f>
        <v>50</v>
      </c>
      <c r="K191" s="46"/>
      <c r="L191" s="47"/>
      <c r="M191" s="48"/>
      <c r="N191" s="49"/>
      <c r="O191" s="147">
        <f aca="true" t="shared" si="7" ref="O191:O197">SUM(C191:N191)</f>
        <v>395</v>
      </c>
    </row>
    <row r="192" spans="1:15" ht="15" customHeight="1" thickBot="1">
      <c r="A192" s="256" t="str">
        <f>'1. KOLO'!B149</f>
        <v>Filip Loparić</v>
      </c>
      <c r="B192" s="105">
        <f>'1. KOLO'!D149</f>
        <v>56</v>
      </c>
      <c r="C192" s="50">
        <f>'1. KOLO'!F149</f>
        <v>45</v>
      </c>
      <c r="D192" s="51" t="s">
        <v>263</v>
      </c>
      <c r="E192" s="52" t="s">
        <v>263</v>
      </c>
      <c r="F192" s="53" t="s">
        <v>263</v>
      </c>
      <c r="G192" s="54" t="s">
        <v>263</v>
      </c>
      <c r="H192" s="55" t="s">
        <v>263</v>
      </c>
      <c r="I192" s="56" t="s">
        <v>263</v>
      </c>
      <c r="J192" s="57" t="s">
        <v>263</v>
      </c>
      <c r="K192" s="58"/>
      <c r="L192" s="59"/>
      <c r="M192" s="60"/>
      <c r="N192" s="61"/>
      <c r="O192" s="147">
        <f t="shared" si="7"/>
        <v>45</v>
      </c>
    </row>
    <row r="193" spans="1:15" ht="15" customHeight="1" thickBot="1">
      <c r="A193" s="190" t="str">
        <f>'1. KOLO'!B150</f>
        <v>Jurica Putarek</v>
      </c>
      <c r="B193" s="105">
        <f>'1. KOLO'!D150</f>
        <v>94</v>
      </c>
      <c r="C193" s="50">
        <f>'1. KOLO'!F150</f>
        <v>42</v>
      </c>
      <c r="D193" s="51" t="s">
        <v>263</v>
      </c>
      <c r="E193" s="52" t="s">
        <v>263</v>
      </c>
      <c r="F193" s="53" t="s">
        <v>263</v>
      </c>
      <c r="G193" s="54" t="s">
        <v>263</v>
      </c>
      <c r="H193" s="55" t="s">
        <v>263</v>
      </c>
      <c r="I193" s="56" t="s">
        <v>263</v>
      </c>
      <c r="J193" s="57" t="s">
        <v>263</v>
      </c>
      <c r="K193" s="58"/>
      <c r="L193" s="59"/>
      <c r="M193" s="60"/>
      <c r="N193" s="61"/>
      <c r="O193" s="147">
        <f t="shared" si="7"/>
        <v>42</v>
      </c>
    </row>
    <row r="194" spans="1:15" ht="15" customHeight="1" thickBot="1">
      <c r="A194" s="256" t="str">
        <f>'1. KOLO'!B151</f>
        <v>Damir Banić</v>
      </c>
      <c r="B194" s="105">
        <f>'1. KOLO'!D151</f>
        <v>23</v>
      </c>
      <c r="C194" s="50">
        <f>'1. KOLO'!F151</f>
        <v>40</v>
      </c>
      <c r="D194" s="51" t="s">
        <v>263</v>
      </c>
      <c r="E194" s="52" t="s">
        <v>263</v>
      </c>
      <c r="F194" s="53" t="s">
        <v>263</v>
      </c>
      <c r="G194" s="54" t="s">
        <v>263</v>
      </c>
      <c r="H194" s="55" t="s">
        <v>263</v>
      </c>
      <c r="I194" s="56" t="s">
        <v>263</v>
      </c>
      <c r="J194" s="57" t="s">
        <v>263</v>
      </c>
      <c r="K194" s="58"/>
      <c r="L194" s="59"/>
      <c r="M194" s="60"/>
      <c r="N194" s="61"/>
      <c r="O194" s="147">
        <f t="shared" si="7"/>
        <v>40</v>
      </c>
    </row>
    <row r="195" spans="1:15" ht="16.5" customHeight="1" thickBot="1">
      <c r="A195" s="256" t="str">
        <f>'2. KOLO'!B144</f>
        <v>Emil Zagorac</v>
      </c>
      <c r="B195" s="105">
        <f>'2. KOLO'!D144</f>
        <v>92</v>
      </c>
      <c r="C195" s="50" t="s">
        <v>263</v>
      </c>
      <c r="D195" s="51">
        <f>'2. KOLO'!F144</f>
        <v>45</v>
      </c>
      <c r="E195" s="52" t="s">
        <v>263</v>
      </c>
      <c r="F195" s="53">
        <f>'4. KOLO'!F144</f>
        <v>42</v>
      </c>
      <c r="G195" s="54" t="s">
        <v>263</v>
      </c>
      <c r="H195" s="55" t="s">
        <v>263</v>
      </c>
      <c r="I195" s="56" t="s">
        <v>263</v>
      </c>
      <c r="J195" s="57" t="s">
        <v>263</v>
      </c>
      <c r="K195" s="58"/>
      <c r="L195" s="59"/>
      <c r="M195" s="60"/>
      <c r="N195" s="61"/>
      <c r="O195" s="147">
        <f t="shared" si="7"/>
        <v>87</v>
      </c>
    </row>
    <row r="196" spans="1:15" ht="15.75" customHeight="1" thickBot="1">
      <c r="A196" s="190" t="str">
        <f>'3. KOLO'!B140</f>
        <v>Marko Vrtar</v>
      </c>
      <c r="B196" s="105">
        <f>'3. KOLO'!D140</f>
        <v>85</v>
      </c>
      <c r="C196" s="50" t="s">
        <v>263</v>
      </c>
      <c r="D196" s="51" t="s">
        <v>263</v>
      </c>
      <c r="E196" s="52">
        <f>'3. KOLO'!F140</f>
        <v>50</v>
      </c>
      <c r="F196" s="53" t="s">
        <v>263</v>
      </c>
      <c r="G196" s="54" t="s">
        <v>263</v>
      </c>
      <c r="H196" s="55" t="s">
        <v>263</v>
      </c>
      <c r="I196" s="56" t="s">
        <v>263</v>
      </c>
      <c r="J196" s="57" t="s">
        <v>263</v>
      </c>
      <c r="K196" s="58"/>
      <c r="L196" s="59"/>
      <c r="M196" s="60"/>
      <c r="N196" s="61"/>
      <c r="O196" s="147">
        <f t="shared" si="7"/>
        <v>50</v>
      </c>
    </row>
    <row r="197" spans="1:15" s="302" customFormat="1" ht="15.75" customHeight="1" thickBot="1">
      <c r="A197" s="256" t="str">
        <f>'4. KOLO'!B143</f>
        <v>Ivan Borovečki</v>
      </c>
      <c r="B197" s="105">
        <f>'4. KOLO'!D143</f>
        <v>93</v>
      </c>
      <c r="C197" s="50" t="s">
        <v>263</v>
      </c>
      <c r="D197" s="51" t="s">
        <v>263</v>
      </c>
      <c r="E197" s="52" t="s">
        <v>263</v>
      </c>
      <c r="F197" s="53">
        <f>'4. KOLO'!F143</f>
        <v>45</v>
      </c>
      <c r="G197" s="54" t="s">
        <v>263</v>
      </c>
      <c r="H197" s="55" t="s">
        <v>263</v>
      </c>
      <c r="I197" s="56">
        <f>'7. KOLO'!F142</f>
        <v>42</v>
      </c>
      <c r="J197" s="57" t="s">
        <v>263</v>
      </c>
      <c r="K197" s="58"/>
      <c r="L197" s="59"/>
      <c r="M197" s="60"/>
      <c r="N197" s="61"/>
      <c r="O197" s="147">
        <f t="shared" si="7"/>
        <v>87</v>
      </c>
    </row>
    <row r="198" spans="1:15" s="355" customFormat="1" ht="15.75" customHeight="1">
      <c r="A198" s="190" t="str">
        <f>'7. KOLO'!B141</f>
        <v>Vlado Druško</v>
      </c>
      <c r="B198" s="105">
        <f>'7. KOLO'!D141</f>
        <v>25</v>
      </c>
      <c r="C198" s="50" t="s">
        <v>263</v>
      </c>
      <c r="D198" s="51" t="s">
        <v>263</v>
      </c>
      <c r="E198" s="52" t="s">
        <v>263</v>
      </c>
      <c r="F198" s="53" t="s">
        <v>263</v>
      </c>
      <c r="G198" s="54" t="s">
        <v>263</v>
      </c>
      <c r="H198" s="55" t="s">
        <v>263</v>
      </c>
      <c r="I198" s="56">
        <f>'7. KOLO'!F141</f>
        <v>45</v>
      </c>
      <c r="J198" s="57">
        <f>'8. KOLO'!F133</f>
        <v>45</v>
      </c>
      <c r="K198" s="58"/>
      <c r="L198" s="59"/>
      <c r="M198" s="60"/>
      <c r="N198" s="61"/>
      <c r="O198" s="147">
        <f>SUM(C198:N198)</f>
        <v>90</v>
      </c>
    </row>
    <row r="199" spans="1:15" ht="15" customHeight="1">
      <c r="A199" s="257"/>
      <c r="B199" s="120"/>
      <c r="C199" s="120"/>
      <c r="D199" s="120"/>
      <c r="E199" s="120"/>
      <c r="F199" s="148"/>
      <c r="G199" s="148"/>
      <c r="H199" s="148"/>
      <c r="I199" s="148"/>
      <c r="J199" s="148"/>
      <c r="K199" s="148"/>
      <c r="L199" s="148"/>
      <c r="M199" s="148"/>
      <c r="N199" s="148"/>
      <c r="O199" s="149"/>
    </row>
    <row r="200" ht="15" customHeight="1" thickBot="1">
      <c r="O200" s="134"/>
    </row>
    <row r="201" spans="1:15" ht="15" customHeight="1" thickBot="1" thickTop="1">
      <c r="A201" s="254" t="s">
        <v>4</v>
      </c>
      <c r="B201" s="386" t="s">
        <v>28</v>
      </c>
      <c r="C201" s="451"/>
      <c r="D201" s="451"/>
      <c r="E201" s="452"/>
      <c r="F201" s="453" t="s">
        <v>20</v>
      </c>
      <c r="G201" s="454"/>
      <c r="H201" s="453" t="s">
        <v>41</v>
      </c>
      <c r="I201" s="454"/>
      <c r="O201" s="134"/>
    </row>
    <row r="202" ht="15" customHeight="1" thickBot="1" thickTop="1">
      <c r="O202" s="134"/>
    </row>
    <row r="203" spans="1:15" ht="19.5" customHeight="1" thickBot="1">
      <c r="A203" s="442" t="s">
        <v>5</v>
      </c>
      <c r="B203" s="444" t="s">
        <v>9</v>
      </c>
      <c r="C203" s="446" t="s">
        <v>12</v>
      </c>
      <c r="D203" s="447"/>
      <c r="E203" s="447"/>
      <c r="F203" s="447"/>
      <c r="G203" s="447"/>
      <c r="H203" s="447"/>
      <c r="I203" s="447"/>
      <c r="J203" s="447"/>
      <c r="K203" s="447"/>
      <c r="L203" s="447"/>
      <c r="M203" s="447"/>
      <c r="N203" s="448"/>
      <c r="O203" s="449" t="s">
        <v>75</v>
      </c>
    </row>
    <row r="204" spans="1:15" ht="45.75" customHeight="1" thickBot="1">
      <c r="A204" s="443"/>
      <c r="B204" s="445"/>
      <c r="C204" s="135" t="s">
        <v>63</v>
      </c>
      <c r="D204" s="136" t="s">
        <v>64</v>
      </c>
      <c r="E204" s="137" t="s">
        <v>65</v>
      </c>
      <c r="F204" s="138" t="s">
        <v>66</v>
      </c>
      <c r="G204" s="139" t="s">
        <v>67</v>
      </c>
      <c r="H204" s="140" t="s">
        <v>68</v>
      </c>
      <c r="I204" s="141" t="s">
        <v>69</v>
      </c>
      <c r="J204" s="142" t="s">
        <v>70</v>
      </c>
      <c r="K204" s="143" t="s">
        <v>71</v>
      </c>
      <c r="L204" s="144" t="s">
        <v>72</v>
      </c>
      <c r="M204" s="145" t="s">
        <v>73</v>
      </c>
      <c r="N204" s="146" t="s">
        <v>74</v>
      </c>
      <c r="O204" s="450"/>
    </row>
    <row r="205" spans="1:15" ht="15" customHeight="1" thickBot="1">
      <c r="A205" s="175" t="str">
        <f>'1. KOLO'!B157</f>
        <v>Nevenka Mudri</v>
      </c>
      <c r="B205" s="102">
        <f>'1. KOLO'!D157</f>
        <v>27</v>
      </c>
      <c r="C205" s="170">
        <f>'1. KOLO'!F157</f>
        <v>50</v>
      </c>
      <c r="D205" s="39" t="s">
        <v>263</v>
      </c>
      <c r="E205" s="40" t="s">
        <v>263</v>
      </c>
      <c r="F205" s="41" t="s">
        <v>263</v>
      </c>
      <c r="G205" s="42" t="s">
        <v>263</v>
      </c>
      <c r="H205" s="43" t="s">
        <v>263</v>
      </c>
      <c r="I205" s="44" t="s">
        <v>263</v>
      </c>
      <c r="J205" s="45" t="s">
        <v>263</v>
      </c>
      <c r="K205" s="46"/>
      <c r="L205" s="47"/>
      <c r="M205" s="48"/>
      <c r="N205" s="49"/>
      <c r="O205" s="171">
        <f aca="true" t="shared" si="8" ref="O205:O210">SUM(C205:N205)</f>
        <v>50</v>
      </c>
    </row>
    <row r="206" spans="1:15" ht="15" customHeight="1" thickBot="1">
      <c r="A206" s="256" t="str">
        <f>'1. KOLO'!B158</f>
        <v>Marina Jakop</v>
      </c>
      <c r="B206" s="105">
        <f>'1. KOLO'!D158</f>
        <v>96</v>
      </c>
      <c r="C206" s="172">
        <f>'1. KOLO'!F158</f>
        <v>45</v>
      </c>
      <c r="D206" s="173" t="s">
        <v>263</v>
      </c>
      <c r="E206" s="174">
        <f>'3. KOLO'!F147</f>
        <v>50</v>
      </c>
      <c r="F206" s="151">
        <f>'4. KOLO'!F150</f>
        <v>50</v>
      </c>
      <c r="G206" s="152">
        <f>'5. KOLO'!F155</f>
        <v>50</v>
      </c>
      <c r="H206" s="159">
        <f>'6. KOLO'!F137</f>
        <v>50</v>
      </c>
      <c r="I206" s="153">
        <f>'7. KOLO'!F148</f>
        <v>50</v>
      </c>
      <c r="J206" s="154">
        <f>'8. KOLO'!F139</f>
        <v>50</v>
      </c>
      <c r="K206" s="155"/>
      <c r="L206" s="156"/>
      <c r="M206" s="60"/>
      <c r="N206" s="61"/>
      <c r="O206" s="171">
        <f t="shared" si="8"/>
        <v>345</v>
      </c>
    </row>
    <row r="207" spans="1:15" ht="15" customHeight="1" thickBot="1">
      <c r="A207" s="256" t="str">
        <f>'1. KOLO'!B159</f>
        <v>Zvjezdana Pofuk</v>
      </c>
      <c r="B207" s="105">
        <f>'1. KOLO'!D159</f>
        <v>84</v>
      </c>
      <c r="C207" s="172">
        <f>'1. KOLO'!F159</f>
        <v>42</v>
      </c>
      <c r="D207" s="173">
        <f>'2. KOLO'!F150</f>
        <v>50</v>
      </c>
      <c r="E207" s="174">
        <f>'3. KOLO'!F148</f>
        <v>45</v>
      </c>
      <c r="F207" s="53">
        <f>'4. KOLO'!F151</f>
        <v>45</v>
      </c>
      <c r="G207" s="152">
        <f>'5. KOLO'!F156</f>
        <v>45</v>
      </c>
      <c r="H207" s="55">
        <f>'6. KOLO'!F138</f>
        <v>45</v>
      </c>
      <c r="I207" s="153">
        <f>'7. KOLO'!F149</f>
        <v>45</v>
      </c>
      <c r="J207" s="154">
        <f>'8. KOLO'!F140</f>
        <v>45</v>
      </c>
      <c r="K207" s="155"/>
      <c r="L207" s="156"/>
      <c r="M207" s="60"/>
      <c r="N207" s="61"/>
      <c r="O207" s="171">
        <f t="shared" si="8"/>
        <v>362</v>
      </c>
    </row>
    <row r="208" spans="1:15" ht="15" customHeight="1" thickBot="1">
      <c r="A208" s="190" t="str">
        <f>'1. KOLO'!B160</f>
        <v>Silvija Koščec</v>
      </c>
      <c r="B208" s="105">
        <f>'1. KOLO'!D160</f>
        <v>63</v>
      </c>
      <c r="C208" s="172">
        <f>'1. KOLO'!F160</f>
        <v>40</v>
      </c>
      <c r="D208" s="173" t="s">
        <v>263</v>
      </c>
      <c r="E208" s="174">
        <f>'3. KOLO'!F149</f>
        <v>42</v>
      </c>
      <c r="F208" s="53">
        <f>'4. KOLO'!F152</f>
        <v>42</v>
      </c>
      <c r="G208" s="152">
        <f>'5. KOLO'!F157</f>
        <v>42</v>
      </c>
      <c r="H208" s="55" t="s">
        <v>263</v>
      </c>
      <c r="I208" s="153">
        <f>'7. KOLO'!F150</f>
        <v>42</v>
      </c>
      <c r="J208" s="154">
        <f>'8. KOLO'!F141</f>
        <v>42</v>
      </c>
      <c r="K208" s="155"/>
      <c r="L208" s="156"/>
      <c r="M208" s="60"/>
      <c r="N208" s="61"/>
      <c r="O208" s="171">
        <f t="shared" si="8"/>
        <v>250</v>
      </c>
    </row>
    <row r="209" spans="1:15" ht="15" customHeight="1" thickBot="1">
      <c r="A209" s="256" t="str">
        <f>'1. KOLO'!B161</f>
        <v>Zdenka Posavec</v>
      </c>
      <c r="B209" s="105">
        <f>'1. KOLO'!D161</f>
        <v>30</v>
      </c>
      <c r="C209" s="172">
        <f>'1. KOLO'!F161</f>
        <v>39</v>
      </c>
      <c r="D209" s="173" t="s">
        <v>263</v>
      </c>
      <c r="E209" s="174">
        <f>'3. KOLO'!F150</f>
        <v>40</v>
      </c>
      <c r="F209" s="151" t="s">
        <v>263</v>
      </c>
      <c r="G209" s="152" t="s">
        <v>263</v>
      </c>
      <c r="H209" s="55" t="s">
        <v>263</v>
      </c>
      <c r="I209" s="56" t="s">
        <v>263</v>
      </c>
      <c r="J209" s="154" t="s">
        <v>263</v>
      </c>
      <c r="K209" s="155"/>
      <c r="L209" s="156"/>
      <c r="M209" s="60"/>
      <c r="N209" s="61"/>
      <c r="O209" s="171">
        <f t="shared" si="8"/>
        <v>79</v>
      </c>
    </row>
    <row r="210" spans="1:15" s="277" customFormat="1" ht="15" customHeight="1" thickBot="1">
      <c r="A210" s="256" t="str">
        <f>'3. KOLO'!B151</f>
        <v>Nadica Bajsić</v>
      </c>
      <c r="B210" s="105">
        <f>'3. KOLO'!D151</f>
        <v>74</v>
      </c>
      <c r="C210" s="172" t="s">
        <v>263</v>
      </c>
      <c r="D210" s="173" t="s">
        <v>263</v>
      </c>
      <c r="E210" s="174">
        <f>'3. KOLO'!F151</f>
        <v>39</v>
      </c>
      <c r="F210" s="151" t="s">
        <v>263</v>
      </c>
      <c r="G210" s="152" t="s">
        <v>263</v>
      </c>
      <c r="H210" s="55" t="s">
        <v>263</v>
      </c>
      <c r="I210" s="56" t="s">
        <v>263</v>
      </c>
      <c r="J210" s="154" t="s">
        <v>263</v>
      </c>
      <c r="K210" s="155"/>
      <c r="L210" s="156"/>
      <c r="M210" s="60"/>
      <c r="N210" s="61"/>
      <c r="O210" s="171">
        <f t="shared" si="8"/>
        <v>39</v>
      </c>
    </row>
    <row r="211" spans="1:15" s="355" customFormat="1" ht="15" customHeight="1">
      <c r="A211" s="256" t="str">
        <f>'7. KOLO'!B151</f>
        <v>Ivana Borovečki</v>
      </c>
      <c r="B211" s="105">
        <f>'7. KOLO'!D151</f>
        <v>82</v>
      </c>
      <c r="C211" s="172" t="s">
        <v>263</v>
      </c>
      <c r="D211" s="173" t="s">
        <v>263</v>
      </c>
      <c r="E211" s="174" t="s">
        <v>263</v>
      </c>
      <c r="F211" s="151" t="s">
        <v>263</v>
      </c>
      <c r="G211" s="152" t="s">
        <v>263</v>
      </c>
      <c r="H211" s="55" t="s">
        <v>263</v>
      </c>
      <c r="I211" s="56">
        <f>'7. KOLO'!F151</f>
        <v>40</v>
      </c>
      <c r="J211" s="154" t="s">
        <v>263</v>
      </c>
      <c r="K211" s="155"/>
      <c r="L211" s="156"/>
      <c r="M211" s="60"/>
      <c r="N211" s="61"/>
      <c r="O211" s="171">
        <f>SUM(C211:N211)</f>
        <v>40</v>
      </c>
    </row>
    <row r="212" spans="5:15" ht="15" customHeight="1">
      <c r="E212" s="109"/>
      <c r="O212" s="134"/>
    </row>
    <row r="213" spans="5:15" ht="15" customHeight="1">
      <c r="E213" s="109"/>
      <c r="O213" s="134"/>
    </row>
    <row r="214" spans="1:15" ht="15" customHeight="1" thickBot="1">
      <c r="A214" s="258"/>
      <c r="B214" s="111"/>
      <c r="C214" s="111"/>
      <c r="D214" s="111"/>
      <c r="E214" s="111"/>
      <c r="F214" s="110"/>
      <c r="G214" s="110"/>
      <c r="H214" s="110"/>
      <c r="I214" s="110"/>
      <c r="J214" s="110"/>
      <c r="K214" s="110"/>
      <c r="L214" s="110"/>
      <c r="M214" s="110"/>
      <c r="N214" s="110"/>
      <c r="O214" s="150"/>
    </row>
    <row r="215" spans="5:15" ht="15" customHeight="1" thickTop="1">
      <c r="E215" s="109"/>
      <c r="O215" s="134"/>
    </row>
    <row r="216" spans="5:15" ht="15" customHeight="1">
      <c r="E216" s="109"/>
      <c r="O216" s="134"/>
    </row>
    <row r="217" spans="5:15" ht="15" customHeight="1" thickBot="1">
      <c r="E217" s="109"/>
      <c r="O217" s="134"/>
    </row>
    <row r="218" spans="1:15" ht="15" customHeight="1" thickBot="1" thickTop="1">
      <c r="A218" s="254" t="s">
        <v>4</v>
      </c>
      <c r="B218" s="453" t="s">
        <v>102</v>
      </c>
      <c r="C218" s="457"/>
      <c r="D218" s="457"/>
      <c r="E218" s="457"/>
      <c r="F218" s="457"/>
      <c r="G218" s="457"/>
      <c r="H218" s="457"/>
      <c r="I218" s="458"/>
      <c r="O218" s="134"/>
    </row>
    <row r="219" ht="15" customHeight="1" thickBot="1" thickTop="1">
      <c r="O219" s="134"/>
    </row>
    <row r="220" spans="1:15" ht="19.5" customHeight="1" thickBot="1">
      <c r="A220" s="442" t="s">
        <v>5</v>
      </c>
      <c r="B220" s="444" t="s">
        <v>9</v>
      </c>
      <c r="C220" s="446" t="s">
        <v>12</v>
      </c>
      <c r="D220" s="447"/>
      <c r="E220" s="447"/>
      <c r="F220" s="447"/>
      <c r="G220" s="447"/>
      <c r="H220" s="447"/>
      <c r="I220" s="447"/>
      <c r="J220" s="447"/>
      <c r="K220" s="447"/>
      <c r="L220" s="447"/>
      <c r="M220" s="447"/>
      <c r="N220" s="448"/>
      <c r="O220" s="449" t="s">
        <v>75</v>
      </c>
    </row>
    <row r="221" spans="1:15" ht="45" customHeight="1" thickBot="1">
      <c r="A221" s="443"/>
      <c r="B221" s="445"/>
      <c r="C221" s="135" t="s">
        <v>63</v>
      </c>
      <c r="D221" s="136" t="s">
        <v>64</v>
      </c>
      <c r="E221" s="137" t="s">
        <v>65</v>
      </c>
      <c r="F221" s="138" t="s">
        <v>66</v>
      </c>
      <c r="G221" s="139" t="s">
        <v>67</v>
      </c>
      <c r="H221" s="140" t="s">
        <v>68</v>
      </c>
      <c r="I221" s="141" t="s">
        <v>69</v>
      </c>
      <c r="J221" s="142" t="s">
        <v>70</v>
      </c>
      <c r="K221" s="143" t="s">
        <v>71</v>
      </c>
      <c r="L221" s="144" t="s">
        <v>72</v>
      </c>
      <c r="M221" s="145" t="s">
        <v>73</v>
      </c>
      <c r="N221" s="146" t="s">
        <v>74</v>
      </c>
      <c r="O221" s="450"/>
    </row>
    <row r="222" spans="1:15" ht="15" customHeight="1" thickBot="1">
      <c r="A222" s="190" t="str">
        <f aca="true" t="shared" si="9" ref="A222:N222">A75</f>
        <v>Karlo Banić</v>
      </c>
      <c r="B222" s="169">
        <f t="shared" si="9"/>
        <v>50</v>
      </c>
      <c r="C222" s="50">
        <f t="shared" si="9"/>
        <v>38</v>
      </c>
      <c r="D222" s="51" t="str">
        <f t="shared" si="9"/>
        <v>-</v>
      </c>
      <c r="E222" s="52">
        <f t="shared" si="9"/>
        <v>39</v>
      </c>
      <c r="F222" s="53" t="str">
        <f t="shared" si="9"/>
        <v>-</v>
      </c>
      <c r="G222" s="54">
        <f t="shared" si="9"/>
        <v>39</v>
      </c>
      <c r="H222" s="55" t="str">
        <f t="shared" si="9"/>
        <v>-</v>
      </c>
      <c r="I222" s="56" t="str">
        <f t="shared" si="9"/>
        <v>-</v>
      </c>
      <c r="J222" s="57" t="str">
        <f t="shared" si="9"/>
        <v>-</v>
      </c>
      <c r="K222" s="58">
        <f t="shared" si="9"/>
        <v>0</v>
      </c>
      <c r="L222" s="59">
        <f t="shared" si="9"/>
        <v>0</v>
      </c>
      <c r="M222" s="60">
        <f t="shared" si="9"/>
        <v>0</v>
      </c>
      <c r="N222" s="61">
        <f t="shared" si="9"/>
        <v>0</v>
      </c>
      <c r="O222" s="147">
        <f>SUM(C222:N222)</f>
        <v>116</v>
      </c>
    </row>
    <row r="223" spans="1:15" ht="15" customHeight="1" thickBot="1">
      <c r="A223" s="176" t="str">
        <f aca="true" t="shared" si="10" ref="A223:N223">A194</f>
        <v>Damir Banić</v>
      </c>
      <c r="B223" s="191">
        <f t="shared" si="10"/>
        <v>23</v>
      </c>
      <c r="C223" s="178">
        <f t="shared" si="10"/>
        <v>40</v>
      </c>
      <c r="D223" s="179" t="str">
        <f t="shared" si="10"/>
        <v>-</v>
      </c>
      <c r="E223" s="180" t="str">
        <f t="shared" si="10"/>
        <v>-</v>
      </c>
      <c r="F223" s="181" t="str">
        <f t="shared" si="10"/>
        <v>-</v>
      </c>
      <c r="G223" s="182" t="str">
        <f t="shared" si="10"/>
        <v>-</v>
      </c>
      <c r="H223" s="183" t="str">
        <f t="shared" si="10"/>
        <v>-</v>
      </c>
      <c r="I223" s="184" t="str">
        <f t="shared" si="10"/>
        <v>-</v>
      </c>
      <c r="J223" s="185" t="str">
        <f t="shared" si="10"/>
        <v>-</v>
      </c>
      <c r="K223" s="186">
        <f t="shared" si="10"/>
        <v>0</v>
      </c>
      <c r="L223" s="187">
        <f t="shared" si="10"/>
        <v>0</v>
      </c>
      <c r="M223" s="188">
        <f t="shared" si="10"/>
        <v>0</v>
      </c>
      <c r="N223" s="189">
        <f t="shared" si="10"/>
        <v>0</v>
      </c>
      <c r="O223" s="147">
        <f>SUM(C223:N223)</f>
        <v>40</v>
      </c>
    </row>
    <row r="224" spans="1:15" s="224" customFormat="1" ht="15" customHeight="1" thickBot="1">
      <c r="A224" s="430" t="s">
        <v>253</v>
      </c>
      <c r="B224" s="431"/>
      <c r="C224" s="431"/>
      <c r="D224" s="431"/>
      <c r="E224" s="431"/>
      <c r="F224" s="431"/>
      <c r="G224" s="431"/>
      <c r="H224" s="431"/>
      <c r="I224" s="431"/>
      <c r="J224" s="431"/>
      <c r="K224" s="431"/>
      <c r="L224" s="431"/>
      <c r="M224" s="431"/>
      <c r="N224" s="432"/>
      <c r="O224" s="226">
        <f>SUM(O222:O223)</f>
        <v>156</v>
      </c>
    </row>
    <row r="225" spans="1:15" s="224" customFormat="1" ht="15" customHeight="1" thickBot="1">
      <c r="A225" s="190" t="str">
        <f>A55</f>
        <v>Larisa Bajsić</v>
      </c>
      <c r="B225" s="169">
        <f aca="true" t="shared" si="11" ref="B225:N225">B55</f>
        <v>15</v>
      </c>
      <c r="C225" s="50">
        <f t="shared" si="11"/>
        <v>39</v>
      </c>
      <c r="D225" s="51" t="str">
        <f t="shared" si="11"/>
        <v>-</v>
      </c>
      <c r="E225" s="52">
        <f t="shared" si="11"/>
        <v>40</v>
      </c>
      <c r="F225" s="53">
        <f t="shared" si="11"/>
        <v>38</v>
      </c>
      <c r="G225" s="54">
        <f t="shared" si="11"/>
        <v>39</v>
      </c>
      <c r="H225" s="55" t="str">
        <f t="shared" si="11"/>
        <v>-</v>
      </c>
      <c r="I225" s="56">
        <f t="shared" si="11"/>
        <v>42</v>
      </c>
      <c r="J225" s="57">
        <f t="shared" si="11"/>
        <v>40</v>
      </c>
      <c r="K225" s="58">
        <f t="shared" si="11"/>
        <v>0</v>
      </c>
      <c r="L225" s="59">
        <f t="shared" si="11"/>
        <v>0</v>
      </c>
      <c r="M225" s="60">
        <f t="shared" si="11"/>
        <v>0</v>
      </c>
      <c r="N225" s="61">
        <f t="shared" si="11"/>
        <v>0</v>
      </c>
      <c r="O225" s="292">
        <f>SUM(C225:N225)</f>
        <v>238</v>
      </c>
    </row>
    <row r="226" spans="1:15" s="224" customFormat="1" ht="15" customHeight="1" thickBot="1">
      <c r="A226" s="176" t="str">
        <f>A210</f>
        <v>Nadica Bajsić</v>
      </c>
      <c r="B226" s="191">
        <f aca="true" t="shared" si="12" ref="B226:N226">B210</f>
        <v>74</v>
      </c>
      <c r="C226" s="178" t="str">
        <f t="shared" si="12"/>
        <v>-</v>
      </c>
      <c r="D226" s="179" t="str">
        <f t="shared" si="12"/>
        <v>-</v>
      </c>
      <c r="E226" s="180">
        <f t="shared" si="12"/>
        <v>39</v>
      </c>
      <c r="F226" s="181" t="str">
        <f t="shared" si="12"/>
        <v>-</v>
      </c>
      <c r="G226" s="182" t="str">
        <f t="shared" si="12"/>
        <v>-</v>
      </c>
      <c r="H226" s="183" t="str">
        <f t="shared" si="12"/>
        <v>-</v>
      </c>
      <c r="I226" s="184" t="str">
        <f t="shared" si="12"/>
        <v>-</v>
      </c>
      <c r="J226" s="185" t="str">
        <f t="shared" si="12"/>
        <v>-</v>
      </c>
      <c r="K226" s="186">
        <f t="shared" si="12"/>
        <v>0</v>
      </c>
      <c r="L226" s="187">
        <f t="shared" si="12"/>
        <v>0</v>
      </c>
      <c r="M226" s="188">
        <f t="shared" si="12"/>
        <v>0</v>
      </c>
      <c r="N226" s="189">
        <f t="shared" si="12"/>
        <v>0</v>
      </c>
      <c r="O226" s="292">
        <f>SUM(C226:N226)</f>
        <v>39</v>
      </c>
    </row>
    <row r="227" spans="1:15" s="224" customFormat="1" ht="15" customHeight="1" thickBot="1">
      <c r="A227" s="430" t="s">
        <v>392</v>
      </c>
      <c r="B227" s="431"/>
      <c r="C227" s="431"/>
      <c r="D227" s="431"/>
      <c r="E227" s="431"/>
      <c r="F227" s="431"/>
      <c r="G227" s="431"/>
      <c r="H227" s="431"/>
      <c r="I227" s="431"/>
      <c r="J227" s="431"/>
      <c r="K227" s="431"/>
      <c r="L227" s="431"/>
      <c r="M227" s="431"/>
      <c r="N227" s="432"/>
      <c r="O227" s="226">
        <f>SUM(O225:O226)</f>
        <v>277</v>
      </c>
    </row>
    <row r="228" spans="1:15" s="224" customFormat="1" ht="15" customHeight="1" thickBot="1">
      <c r="A228" s="190" t="str">
        <f>A41</f>
        <v>Darko Breški</v>
      </c>
      <c r="B228" s="169">
        <f aca="true" t="shared" si="13" ref="B228:N228">B41</f>
        <v>25</v>
      </c>
      <c r="C228" s="50" t="str">
        <f t="shared" si="13"/>
        <v>-</v>
      </c>
      <c r="D228" s="51">
        <f t="shared" si="13"/>
        <v>36</v>
      </c>
      <c r="E228" s="52">
        <f t="shared" si="13"/>
        <v>38</v>
      </c>
      <c r="F228" s="53">
        <f t="shared" si="13"/>
        <v>37</v>
      </c>
      <c r="G228" s="54" t="str">
        <f t="shared" si="13"/>
        <v>-</v>
      </c>
      <c r="H228" s="55">
        <f t="shared" si="13"/>
        <v>37</v>
      </c>
      <c r="I228" s="56">
        <f t="shared" si="13"/>
        <v>36</v>
      </c>
      <c r="J228" s="57">
        <f t="shared" si="13"/>
        <v>38</v>
      </c>
      <c r="K228" s="58">
        <f t="shared" si="13"/>
        <v>0</v>
      </c>
      <c r="L228" s="59">
        <f t="shared" si="13"/>
        <v>0</v>
      </c>
      <c r="M228" s="60">
        <f t="shared" si="13"/>
        <v>0</v>
      </c>
      <c r="N228" s="61">
        <f t="shared" si="13"/>
        <v>0</v>
      </c>
      <c r="O228" s="292">
        <f>SUM(C228:N228)</f>
        <v>222</v>
      </c>
    </row>
    <row r="229" spans="1:15" s="224" customFormat="1" ht="15" customHeight="1" thickBot="1">
      <c r="A229" s="176" t="str">
        <f>A52</f>
        <v>Laura Breški</v>
      </c>
      <c r="B229" s="191">
        <f aca="true" t="shared" si="14" ref="B229:N229">B52</f>
        <v>7</v>
      </c>
      <c r="C229" s="178">
        <f t="shared" si="14"/>
        <v>45</v>
      </c>
      <c r="D229" s="179">
        <f t="shared" si="14"/>
        <v>50</v>
      </c>
      <c r="E229" s="180">
        <f t="shared" si="14"/>
        <v>42</v>
      </c>
      <c r="F229" s="181">
        <f t="shared" si="14"/>
        <v>39</v>
      </c>
      <c r="G229" s="182">
        <f t="shared" si="14"/>
        <v>45</v>
      </c>
      <c r="H229" s="183">
        <f t="shared" si="14"/>
        <v>45</v>
      </c>
      <c r="I229" s="184">
        <f t="shared" si="14"/>
        <v>40</v>
      </c>
      <c r="J229" s="185">
        <f t="shared" si="14"/>
        <v>39</v>
      </c>
      <c r="K229" s="186">
        <f t="shared" si="14"/>
        <v>0</v>
      </c>
      <c r="L229" s="187">
        <f t="shared" si="14"/>
        <v>0</v>
      </c>
      <c r="M229" s="188">
        <f t="shared" si="14"/>
        <v>0</v>
      </c>
      <c r="N229" s="189">
        <f t="shared" si="14"/>
        <v>0</v>
      </c>
      <c r="O229" s="292">
        <f>SUM(C229:N229)</f>
        <v>345</v>
      </c>
    </row>
    <row r="230" spans="1:15" s="224" customFormat="1" ht="15" customHeight="1" thickBot="1">
      <c r="A230" s="430" t="s">
        <v>331</v>
      </c>
      <c r="B230" s="431"/>
      <c r="C230" s="431"/>
      <c r="D230" s="431"/>
      <c r="E230" s="431"/>
      <c r="F230" s="431"/>
      <c r="G230" s="431"/>
      <c r="H230" s="431"/>
      <c r="I230" s="431"/>
      <c r="J230" s="431"/>
      <c r="K230" s="431"/>
      <c r="L230" s="431"/>
      <c r="M230" s="431"/>
      <c r="N230" s="432"/>
      <c r="O230" s="226">
        <f>SUM(O228:O229)</f>
        <v>567</v>
      </c>
    </row>
    <row r="231" spans="1:15" s="224" customFormat="1" ht="15" customHeight="1" thickBot="1">
      <c r="A231" s="190" t="str">
        <f>A81</f>
        <v>Valentino Bobek</v>
      </c>
      <c r="B231" s="169">
        <f aca="true" t="shared" si="15" ref="B231:N231">B81</f>
        <v>42</v>
      </c>
      <c r="C231" s="50" t="str">
        <f t="shared" si="15"/>
        <v>-</v>
      </c>
      <c r="D231" s="51">
        <f t="shared" si="15"/>
        <v>39</v>
      </c>
      <c r="E231" s="52">
        <f t="shared" si="15"/>
        <v>36</v>
      </c>
      <c r="F231" s="53" t="str">
        <f t="shared" si="15"/>
        <v>-</v>
      </c>
      <c r="G231" s="54">
        <f t="shared" si="15"/>
        <v>39</v>
      </c>
      <c r="H231" s="55" t="str">
        <f t="shared" si="15"/>
        <v>-</v>
      </c>
      <c r="I231" s="56">
        <f t="shared" si="15"/>
        <v>35</v>
      </c>
      <c r="J231" s="57" t="str">
        <f t="shared" si="15"/>
        <v>-</v>
      </c>
      <c r="K231" s="58">
        <f t="shared" si="15"/>
        <v>0</v>
      </c>
      <c r="L231" s="59">
        <f t="shared" si="15"/>
        <v>0</v>
      </c>
      <c r="M231" s="60">
        <f t="shared" si="15"/>
        <v>0</v>
      </c>
      <c r="N231" s="61">
        <f t="shared" si="15"/>
        <v>0</v>
      </c>
      <c r="O231" s="292">
        <f>SUM(C231:N231)</f>
        <v>149</v>
      </c>
    </row>
    <row r="232" spans="1:15" s="224" customFormat="1" ht="15" customHeight="1" thickBot="1">
      <c r="A232" s="176" t="str">
        <f>A112</f>
        <v>Karlo Bobek</v>
      </c>
      <c r="B232" s="191">
        <f aca="true" t="shared" si="16" ref="B232:N232">B112</f>
        <v>24</v>
      </c>
      <c r="C232" s="178" t="str">
        <f t="shared" si="16"/>
        <v>-</v>
      </c>
      <c r="D232" s="179">
        <f t="shared" si="16"/>
        <v>42</v>
      </c>
      <c r="E232" s="180">
        <f t="shared" si="16"/>
        <v>39</v>
      </c>
      <c r="F232" s="181" t="str">
        <f t="shared" si="16"/>
        <v>-</v>
      </c>
      <c r="G232" s="182">
        <f t="shared" si="16"/>
        <v>39</v>
      </c>
      <c r="H232" s="183" t="str">
        <f t="shared" si="16"/>
        <v>-</v>
      </c>
      <c r="I232" s="184" t="str">
        <f t="shared" si="16"/>
        <v>-</v>
      </c>
      <c r="J232" s="185" t="str">
        <f t="shared" si="16"/>
        <v>-</v>
      </c>
      <c r="K232" s="186">
        <f t="shared" si="16"/>
        <v>0</v>
      </c>
      <c r="L232" s="187">
        <f t="shared" si="16"/>
        <v>0</v>
      </c>
      <c r="M232" s="188">
        <f t="shared" si="16"/>
        <v>0</v>
      </c>
      <c r="N232" s="189">
        <f t="shared" si="16"/>
        <v>0</v>
      </c>
      <c r="O232" s="292">
        <f>SUM(C232:N232)</f>
        <v>120</v>
      </c>
    </row>
    <row r="233" spans="1:15" s="224" customFormat="1" ht="15" customHeight="1" thickBot="1">
      <c r="A233" s="430" t="s">
        <v>332</v>
      </c>
      <c r="B233" s="431"/>
      <c r="C233" s="431"/>
      <c r="D233" s="431"/>
      <c r="E233" s="431"/>
      <c r="F233" s="431"/>
      <c r="G233" s="431"/>
      <c r="H233" s="431"/>
      <c r="I233" s="431"/>
      <c r="J233" s="431"/>
      <c r="K233" s="431"/>
      <c r="L233" s="431"/>
      <c r="M233" s="431"/>
      <c r="N233" s="432"/>
      <c r="O233" s="226">
        <f>SUM(O231:O232)</f>
        <v>269</v>
      </c>
    </row>
    <row r="234" spans="1:15" s="224" customFormat="1" ht="15" customHeight="1" thickBot="1">
      <c r="A234" s="190" t="str">
        <f>A211</f>
        <v>Ivana Borovečki</v>
      </c>
      <c r="B234" s="169">
        <f aca="true" t="shared" si="17" ref="B234:N234">B211</f>
        <v>82</v>
      </c>
      <c r="C234" s="50" t="str">
        <f t="shared" si="17"/>
        <v>-</v>
      </c>
      <c r="D234" s="51" t="str">
        <f t="shared" si="17"/>
        <v>-</v>
      </c>
      <c r="E234" s="52" t="str">
        <f t="shared" si="17"/>
        <v>-</v>
      </c>
      <c r="F234" s="53" t="str">
        <f t="shared" si="17"/>
        <v>-</v>
      </c>
      <c r="G234" s="54" t="str">
        <f t="shared" si="17"/>
        <v>-</v>
      </c>
      <c r="H234" s="55" t="str">
        <f t="shared" si="17"/>
        <v>-</v>
      </c>
      <c r="I234" s="56">
        <f t="shared" si="17"/>
        <v>40</v>
      </c>
      <c r="J234" s="57" t="str">
        <f t="shared" si="17"/>
        <v>-</v>
      </c>
      <c r="K234" s="58">
        <f t="shared" si="17"/>
        <v>0</v>
      </c>
      <c r="L234" s="59">
        <f t="shared" si="17"/>
        <v>0</v>
      </c>
      <c r="M234" s="60">
        <f t="shared" si="17"/>
        <v>0</v>
      </c>
      <c r="N234" s="61">
        <f t="shared" si="17"/>
        <v>0</v>
      </c>
      <c r="O234" s="292">
        <f>SUM(C234:N234)</f>
        <v>40</v>
      </c>
    </row>
    <row r="235" spans="1:15" s="224" customFormat="1" ht="15" customHeight="1" thickBot="1">
      <c r="A235" s="176" t="str">
        <f>A197</f>
        <v>Ivan Borovečki</v>
      </c>
      <c r="B235" s="191">
        <f aca="true" t="shared" si="18" ref="B235:N235">B197</f>
        <v>93</v>
      </c>
      <c r="C235" s="178" t="str">
        <f t="shared" si="18"/>
        <v>-</v>
      </c>
      <c r="D235" s="179" t="str">
        <f t="shared" si="18"/>
        <v>-</v>
      </c>
      <c r="E235" s="180" t="str">
        <f t="shared" si="18"/>
        <v>-</v>
      </c>
      <c r="F235" s="181">
        <f t="shared" si="18"/>
        <v>45</v>
      </c>
      <c r="G235" s="182" t="str">
        <f t="shared" si="18"/>
        <v>-</v>
      </c>
      <c r="H235" s="183" t="str">
        <f t="shared" si="18"/>
        <v>-</v>
      </c>
      <c r="I235" s="184">
        <f t="shared" si="18"/>
        <v>42</v>
      </c>
      <c r="J235" s="185" t="str">
        <f t="shared" si="18"/>
        <v>-</v>
      </c>
      <c r="K235" s="186">
        <f t="shared" si="18"/>
        <v>0</v>
      </c>
      <c r="L235" s="187">
        <f t="shared" si="18"/>
        <v>0</v>
      </c>
      <c r="M235" s="188">
        <f t="shared" si="18"/>
        <v>0</v>
      </c>
      <c r="N235" s="189">
        <f t="shared" si="18"/>
        <v>0</v>
      </c>
      <c r="O235" s="292">
        <f>SUM(C235:N235)</f>
        <v>87</v>
      </c>
    </row>
    <row r="236" spans="1:15" s="224" customFormat="1" ht="15" customHeight="1" thickBot="1">
      <c r="A236" s="430" t="s">
        <v>597</v>
      </c>
      <c r="B236" s="431"/>
      <c r="C236" s="431"/>
      <c r="D236" s="431"/>
      <c r="E236" s="431"/>
      <c r="F236" s="431"/>
      <c r="G236" s="431"/>
      <c r="H236" s="431"/>
      <c r="I236" s="431"/>
      <c r="J236" s="431"/>
      <c r="K236" s="431"/>
      <c r="L236" s="431"/>
      <c r="M236" s="431"/>
      <c r="N236" s="432"/>
      <c r="O236" s="226">
        <f>SUM(O234:O235)</f>
        <v>127</v>
      </c>
    </row>
    <row r="237" spans="1:15" s="224" customFormat="1" ht="15" customHeight="1" thickBot="1">
      <c r="A237" s="175" t="str">
        <f aca="true" t="shared" si="19" ref="A237:N237">A43</f>
        <v>Erik Cujzek</v>
      </c>
      <c r="B237" s="222">
        <f t="shared" si="19"/>
        <v>63</v>
      </c>
      <c r="C237" s="38" t="str">
        <f t="shared" si="19"/>
        <v>-</v>
      </c>
      <c r="D237" s="39" t="str">
        <f t="shared" si="19"/>
        <v>-</v>
      </c>
      <c r="E237" s="40" t="str">
        <f t="shared" si="19"/>
        <v>-</v>
      </c>
      <c r="F237" s="41">
        <f t="shared" si="19"/>
        <v>38</v>
      </c>
      <c r="G237" s="42" t="str">
        <f t="shared" si="19"/>
        <v>-</v>
      </c>
      <c r="H237" s="43" t="str">
        <f t="shared" si="19"/>
        <v>-</v>
      </c>
      <c r="I237" s="44" t="str">
        <f t="shared" si="19"/>
        <v>-</v>
      </c>
      <c r="J237" s="45" t="str">
        <f t="shared" si="19"/>
        <v>-</v>
      </c>
      <c r="K237" s="46">
        <f t="shared" si="19"/>
        <v>0</v>
      </c>
      <c r="L237" s="47">
        <f t="shared" si="19"/>
        <v>0</v>
      </c>
      <c r="M237" s="48">
        <f t="shared" si="19"/>
        <v>0</v>
      </c>
      <c r="N237" s="49">
        <f t="shared" si="19"/>
        <v>0</v>
      </c>
      <c r="O237" s="147">
        <f>SUM(C237:N237)</f>
        <v>38</v>
      </c>
    </row>
    <row r="238" spans="1:15" s="224" customFormat="1" ht="15" customHeight="1" thickBot="1">
      <c r="A238" s="176" t="str">
        <f aca="true" t="shared" si="20" ref="A238:N238">A83</f>
        <v>Leon Cujzek</v>
      </c>
      <c r="B238" s="177">
        <f t="shared" si="20"/>
        <v>66</v>
      </c>
      <c r="C238" s="178" t="str">
        <f t="shared" si="20"/>
        <v>-</v>
      </c>
      <c r="D238" s="179" t="str">
        <f t="shared" si="20"/>
        <v>-</v>
      </c>
      <c r="E238" s="180" t="str">
        <f t="shared" si="20"/>
        <v>-</v>
      </c>
      <c r="F238" s="181">
        <f t="shared" si="20"/>
        <v>36</v>
      </c>
      <c r="G238" s="182">
        <f t="shared" si="20"/>
        <v>33</v>
      </c>
      <c r="H238" s="183" t="str">
        <f t="shared" si="20"/>
        <v>-</v>
      </c>
      <c r="I238" s="184" t="str">
        <f t="shared" si="20"/>
        <v>-</v>
      </c>
      <c r="J238" s="185">
        <f t="shared" si="20"/>
        <v>36</v>
      </c>
      <c r="K238" s="186">
        <f t="shared" si="20"/>
        <v>0</v>
      </c>
      <c r="L238" s="187">
        <f t="shared" si="20"/>
        <v>0</v>
      </c>
      <c r="M238" s="188">
        <f t="shared" si="20"/>
        <v>0</v>
      </c>
      <c r="N238" s="189">
        <f t="shared" si="20"/>
        <v>0</v>
      </c>
      <c r="O238" s="168">
        <f>SUM(C238:N238)</f>
        <v>105</v>
      </c>
    </row>
    <row r="239" spans="1:15" s="224" customFormat="1" ht="15" customHeight="1" thickBot="1">
      <c r="A239" s="430" t="s">
        <v>451</v>
      </c>
      <c r="B239" s="431"/>
      <c r="C239" s="431"/>
      <c r="D239" s="431"/>
      <c r="E239" s="431"/>
      <c r="F239" s="431"/>
      <c r="G239" s="431"/>
      <c r="H239" s="431"/>
      <c r="I239" s="431"/>
      <c r="J239" s="431"/>
      <c r="K239" s="431"/>
      <c r="L239" s="431"/>
      <c r="M239" s="431"/>
      <c r="N239" s="432"/>
      <c r="O239" s="227">
        <f>SUM(O237:O238)</f>
        <v>143</v>
      </c>
    </row>
    <row r="240" spans="1:15" ht="15" customHeight="1" thickBot="1">
      <c r="A240" s="190" t="str">
        <f aca="true" t="shared" si="21" ref="A240:N240">A58</f>
        <v>Rea Dubovečak</v>
      </c>
      <c r="B240" s="169">
        <f t="shared" si="21"/>
        <v>2</v>
      </c>
      <c r="C240" s="50">
        <f t="shared" si="21"/>
        <v>36</v>
      </c>
      <c r="D240" s="51" t="str">
        <f t="shared" si="21"/>
        <v>-</v>
      </c>
      <c r="E240" s="52" t="str">
        <f t="shared" si="21"/>
        <v>-</v>
      </c>
      <c r="F240" s="53" t="str">
        <f t="shared" si="21"/>
        <v>-</v>
      </c>
      <c r="G240" s="54" t="str">
        <f t="shared" si="21"/>
        <v>-</v>
      </c>
      <c r="H240" s="55" t="str">
        <f t="shared" si="21"/>
        <v>-</v>
      </c>
      <c r="I240" s="56" t="str">
        <f t="shared" si="21"/>
        <v>-</v>
      </c>
      <c r="J240" s="57" t="str">
        <f t="shared" si="21"/>
        <v>-</v>
      </c>
      <c r="K240" s="58">
        <f t="shared" si="21"/>
        <v>0</v>
      </c>
      <c r="L240" s="59">
        <f t="shared" si="21"/>
        <v>0</v>
      </c>
      <c r="M240" s="60">
        <f t="shared" si="21"/>
        <v>0</v>
      </c>
      <c r="N240" s="61">
        <f t="shared" si="21"/>
        <v>0</v>
      </c>
      <c r="O240" s="147">
        <f>SUM(C240:N240)</f>
        <v>36</v>
      </c>
    </row>
    <row r="241" spans="1:15" ht="15" customHeight="1" thickBot="1">
      <c r="A241" s="190" t="str">
        <f aca="true" t="shared" si="22" ref="A241:N241">A167</f>
        <v>Josip Dubovečak</v>
      </c>
      <c r="B241" s="169">
        <f t="shared" si="22"/>
        <v>96</v>
      </c>
      <c r="C241" s="50">
        <f t="shared" si="22"/>
        <v>37</v>
      </c>
      <c r="D241" s="51">
        <f t="shared" si="22"/>
        <v>40</v>
      </c>
      <c r="E241" s="52" t="str">
        <f t="shared" si="22"/>
        <v>-</v>
      </c>
      <c r="F241" s="53">
        <f t="shared" si="22"/>
        <v>37</v>
      </c>
      <c r="G241" s="54">
        <f t="shared" si="22"/>
        <v>40</v>
      </c>
      <c r="H241" s="55">
        <f t="shared" si="22"/>
        <v>37</v>
      </c>
      <c r="I241" s="56" t="str">
        <f t="shared" si="22"/>
        <v>-</v>
      </c>
      <c r="J241" s="57">
        <f t="shared" si="22"/>
        <v>38</v>
      </c>
      <c r="K241" s="58">
        <f t="shared" si="22"/>
        <v>0</v>
      </c>
      <c r="L241" s="59">
        <f t="shared" si="22"/>
        <v>0</v>
      </c>
      <c r="M241" s="60">
        <f t="shared" si="22"/>
        <v>0</v>
      </c>
      <c r="N241" s="61">
        <f t="shared" si="22"/>
        <v>0</v>
      </c>
      <c r="O241" s="168">
        <f>SUM(C241:N241)</f>
        <v>229</v>
      </c>
    </row>
    <row r="242" spans="1:15" s="277" customFormat="1" ht="15" customHeight="1" thickBot="1">
      <c r="A242" s="176" t="str">
        <f aca="true" t="shared" si="23" ref="A242:N242">A113</f>
        <v>Tin Dubovečak</v>
      </c>
      <c r="B242" s="191">
        <f t="shared" si="23"/>
        <v>65</v>
      </c>
      <c r="C242" s="178" t="str">
        <f t="shared" si="23"/>
        <v>-</v>
      </c>
      <c r="D242" s="179" t="str">
        <f t="shared" si="23"/>
        <v>-</v>
      </c>
      <c r="E242" s="180">
        <f t="shared" si="23"/>
        <v>37</v>
      </c>
      <c r="F242" s="181" t="str">
        <f t="shared" si="23"/>
        <v>-</v>
      </c>
      <c r="G242" s="182" t="str">
        <f t="shared" si="23"/>
        <v>-</v>
      </c>
      <c r="H242" s="183" t="str">
        <f t="shared" si="23"/>
        <v>-</v>
      </c>
      <c r="I242" s="184" t="str">
        <f t="shared" si="23"/>
        <v>-</v>
      </c>
      <c r="J242" s="185" t="str">
        <f t="shared" si="23"/>
        <v>-</v>
      </c>
      <c r="K242" s="186">
        <f t="shared" si="23"/>
        <v>0</v>
      </c>
      <c r="L242" s="187">
        <f t="shared" si="23"/>
        <v>0</v>
      </c>
      <c r="M242" s="188">
        <f t="shared" si="23"/>
        <v>0</v>
      </c>
      <c r="N242" s="189">
        <f t="shared" si="23"/>
        <v>0</v>
      </c>
      <c r="O242" s="168">
        <f>SUM(C242:N242)</f>
        <v>37</v>
      </c>
    </row>
    <row r="243" spans="1:15" s="224" customFormat="1" ht="15" customHeight="1" thickBot="1">
      <c r="A243" s="430" t="s">
        <v>251</v>
      </c>
      <c r="B243" s="431"/>
      <c r="C243" s="431"/>
      <c r="D243" s="431"/>
      <c r="E243" s="431"/>
      <c r="F243" s="431"/>
      <c r="G243" s="431"/>
      <c r="H243" s="431"/>
      <c r="I243" s="431"/>
      <c r="J243" s="431"/>
      <c r="K243" s="431"/>
      <c r="L243" s="431"/>
      <c r="M243" s="431"/>
      <c r="N243" s="432"/>
      <c r="O243" s="225">
        <f>SUM(O240:O242)</f>
        <v>302</v>
      </c>
    </row>
    <row r="244" spans="1:15" ht="15" customHeight="1" thickBot="1">
      <c r="A244" s="175" t="str">
        <f aca="true" t="shared" si="24" ref="A244:N244">A11</f>
        <v>David Funda</v>
      </c>
      <c r="B244" s="222">
        <f t="shared" si="24"/>
        <v>26</v>
      </c>
      <c r="C244" s="38">
        <f t="shared" si="24"/>
        <v>50</v>
      </c>
      <c r="D244" s="39">
        <f t="shared" si="24"/>
        <v>50</v>
      </c>
      <c r="E244" s="40">
        <f t="shared" si="24"/>
        <v>50</v>
      </c>
      <c r="F244" s="41">
        <f t="shared" si="24"/>
        <v>50</v>
      </c>
      <c r="G244" s="42">
        <f t="shared" si="24"/>
        <v>50</v>
      </c>
      <c r="H244" s="43">
        <f t="shared" si="24"/>
        <v>50</v>
      </c>
      <c r="I244" s="44">
        <f t="shared" si="24"/>
        <v>50</v>
      </c>
      <c r="J244" s="45">
        <f t="shared" si="24"/>
        <v>50</v>
      </c>
      <c r="K244" s="46">
        <f t="shared" si="24"/>
        <v>0</v>
      </c>
      <c r="L244" s="47">
        <f t="shared" si="24"/>
        <v>0</v>
      </c>
      <c r="M244" s="48">
        <f t="shared" si="24"/>
        <v>0</v>
      </c>
      <c r="N244" s="49">
        <f t="shared" si="24"/>
        <v>0</v>
      </c>
      <c r="O244" s="147">
        <f>SUM(C244:N244)</f>
        <v>400</v>
      </c>
    </row>
    <row r="245" spans="1:15" ht="15" customHeight="1" thickBot="1">
      <c r="A245" s="176" t="str">
        <f aca="true" t="shared" si="25" ref="A245:N245">A74</f>
        <v>Antonio Funda</v>
      </c>
      <c r="B245" s="177">
        <f t="shared" si="25"/>
        <v>29</v>
      </c>
      <c r="C245" s="178">
        <f t="shared" si="25"/>
        <v>39</v>
      </c>
      <c r="D245" s="179">
        <f t="shared" si="25"/>
        <v>40</v>
      </c>
      <c r="E245" s="180">
        <f t="shared" si="25"/>
        <v>37</v>
      </c>
      <c r="F245" s="181" t="str">
        <f t="shared" si="25"/>
        <v>-</v>
      </c>
      <c r="G245" s="182">
        <f t="shared" si="25"/>
        <v>36</v>
      </c>
      <c r="H245" s="183">
        <f t="shared" si="25"/>
        <v>38</v>
      </c>
      <c r="I245" s="184">
        <f t="shared" si="25"/>
        <v>38</v>
      </c>
      <c r="J245" s="185">
        <f t="shared" si="25"/>
        <v>39</v>
      </c>
      <c r="K245" s="186">
        <f t="shared" si="25"/>
        <v>0</v>
      </c>
      <c r="L245" s="187">
        <f t="shared" si="25"/>
        <v>0</v>
      </c>
      <c r="M245" s="188">
        <f t="shared" si="25"/>
        <v>0</v>
      </c>
      <c r="N245" s="189">
        <f t="shared" si="25"/>
        <v>0</v>
      </c>
      <c r="O245" s="168">
        <f>SUM(C245:N245)</f>
        <v>267</v>
      </c>
    </row>
    <row r="246" spans="1:15" s="224" customFormat="1" ht="15" customHeight="1" thickBot="1">
      <c r="A246" s="430" t="s">
        <v>246</v>
      </c>
      <c r="B246" s="431"/>
      <c r="C246" s="431"/>
      <c r="D246" s="431"/>
      <c r="E246" s="431"/>
      <c r="F246" s="431"/>
      <c r="G246" s="431"/>
      <c r="H246" s="431"/>
      <c r="I246" s="431"/>
      <c r="J246" s="431"/>
      <c r="K246" s="431"/>
      <c r="L246" s="431"/>
      <c r="M246" s="431"/>
      <c r="N246" s="432"/>
      <c r="O246" s="227">
        <f>SUM(O244:O245)</f>
        <v>667</v>
      </c>
    </row>
    <row r="247" spans="1:15" ht="15" customHeight="1" thickBot="1">
      <c r="A247" s="190" t="str">
        <f aca="true" t="shared" si="26" ref="A247:N247">A54</f>
        <v>Željka Gunek</v>
      </c>
      <c r="B247" s="169">
        <f t="shared" si="26"/>
        <v>114</v>
      </c>
      <c r="C247" s="50">
        <f t="shared" si="26"/>
        <v>40</v>
      </c>
      <c r="D247" s="51">
        <f t="shared" si="26"/>
        <v>45</v>
      </c>
      <c r="E247" s="52">
        <f t="shared" si="26"/>
        <v>45</v>
      </c>
      <c r="F247" s="53">
        <f t="shared" si="26"/>
        <v>42</v>
      </c>
      <c r="G247" s="54">
        <f t="shared" si="26"/>
        <v>38</v>
      </c>
      <c r="H247" s="55" t="str">
        <f t="shared" si="26"/>
        <v>-</v>
      </c>
      <c r="I247" s="56">
        <f t="shared" si="26"/>
        <v>45</v>
      </c>
      <c r="J247" s="57">
        <f t="shared" si="26"/>
        <v>42</v>
      </c>
      <c r="K247" s="58">
        <f t="shared" si="26"/>
        <v>0</v>
      </c>
      <c r="L247" s="59">
        <f t="shared" si="26"/>
        <v>0</v>
      </c>
      <c r="M247" s="60">
        <f t="shared" si="26"/>
        <v>0</v>
      </c>
      <c r="N247" s="61">
        <f t="shared" si="26"/>
        <v>0</v>
      </c>
      <c r="O247" s="147">
        <f>SUM(C247:N247)</f>
        <v>297</v>
      </c>
    </row>
    <row r="248" spans="1:15" ht="15" customHeight="1" thickBot="1">
      <c r="A248" s="176" t="str">
        <f aca="true" t="shared" si="27" ref="A248:N248">A125</f>
        <v>Laura Gunek</v>
      </c>
      <c r="B248" s="191">
        <f t="shared" si="27"/>
        <v>28</v>
      </c>
      <c r="C248" s="178">
        <f t="shared" si="27"/>
        <v>42</v>
      </c>
      <c r="D248" s="179">
        <f t="shared" si="27"/>
        <v>42</v>
      </c>
      <c r="E248" s="180">
        <f t="shared" si="27"/>
        <v>42</v>
      </c>
      <c r="F248" s="181">
        <f t="shared" si="27"/>
        <v>42</v>
      </c>
      <c r="G248" s="182">
        <f t="shared" si="27"/>
        <v>40</v>
      </c>
      <c r="H248" s="183" t="str">
        <f t="shared" si="27"/>
        <v>-</v>
      </c>
      <c r="I248" s="184" t="str">
        <f t="shared" si="27"/>
        <v>-</v>
      </c>
      <c r="J248" s="185" t="str">
        <f t="shared" si="27"/>
        <v>-</v>
      </c>
      <c r="K248" s="186">
        <f t="shared" si="27"/>
        <v>0</v>
      </c>
      <c r="L248" s="187">
        <f t="shared" si="27"/>
        <v>0</v>
      </c>
      <c r="M248" s="188">
        <f t="shared" si="27"/>
        <v>0</v>
      </c>
      <c r="N248" s="189">
        <f t="shared" si="27"/>
        <v>0</v>
      </c>
      <c r="O248" s="168">
        <f>SUM(C248:N248)</f>
        <v>208</v>
      </c>
    </row>
    <row r="249" spans="1:15" s="224" customFormat="1" ht="15" customHeight="1" thickBot="1">
      <c r="A249" s="430" t="s">
        <v>250</v>
      </c>
      <c r="B249" s="431"/>
      <c r="C249" s="431"/>
      <c r="D249" s="431"/>
      <c r="E249" s="431"/>
      <c r="F249" s="431"/>
      <c r="G249" s="431"/>
      <c r="H249" s="431"/>
      <c r="I249" s="431"/>
      <c r="J249" s="431"/>
      <c r="K249" s="431"/>
      <c r="L249" s="431"/>
      <c r="M249" s="431"/>
      <c r="N249" s="432"/>
      <c r="O249" s="223">
        <f>SUM(O247:O248)</f>
        <v>505</v>
      </c>
    </row>
    <row r="250" spans="1:15" ht="15" customHeight="1" thickBot="1">
      <c r="A250" s="190" t="str">
        <f aca="true" t="shared" si="28" ref="A250:N250">A71</f>
        <v>Zvonimir Jakop</v>
      </c>
      <c r="B250" s="105">
        <f t="shared" si="28"/>
        <v>45</v>
      </c>
      <c r="C250" s="50">
        <f t="shared" si="28"/>
        <v>45</v>
      </c>
      <c r="D250" s="51">
        <f t="shared" si="28"/>
        <v>45</v>
      </c>
      <c r="E250" s="52">
        <f t="shared" si="28"/>
        <v>45</v>
      </c>
      <c r="F250" s="53">
        <f t="shared" si="28"/>
        <v>42</v>
      </c>
      <c r="G250" s="54">
        <f t="shared" si="28"/>
        <v>40</v>
      </c>
      <c r="H250" s="55">
        <f t="shared" si="28"/>
        <v>42</v>
      </c>
      <c r="I250" s="56">
        <f t="shared" si="28"/>
        <v>42</v>
      </c>
      <c r="J250" s="57">
        <f t="shared" si="28"/>
        <v>40</v>
      </c>
      <c r="K250" s="58">
        <f t="shared" si="28"/>
        <v>0</v>
      </c>
      <c r="L250" s="59">
        <f t="shared" si="28"/>
        <v>0</v>
      </c>
      <c r="M250" s="60">
        <f t="shared" si="28"/>
        <v>0</v>
      </c>
      <c r="N250" s="61">
        <f t="shared" si="28"/>
        <v>0</v>
      </c>
      <c r="O250" s="147">
        <f>SUM(C250:N250)</f>
        <v>341</v>
      </c>
    </row>
    <row r="251" spans="1:15" s="224" customFormat="1" ht="15" customHeight="1" thickBot="1">
      <c r="A251" s="190" t="str">
        <f aca="true" t="shared" si="29" ref="A251:N251">A137</f>
        <v>Ivan Jakop</v>
      </c>
      <c r="B251" s="105">
        <f t="shared" si="29"/>
        <v>81</v>
      </c>
      <c r="C251" s="50">
        <f t="shared" si="29"/>
        <v>50</v>
      </c>
      <c r="D251" s="51">
        <f t="shared" si="29"/>
        <v>50</v>
      </c>
      <c r="E251" s="52">
        <f t="shared" si="29"/>
        <v>50</v>
      </c>
      <c r="F251" s="53">
        <f t="shared" si="29"/>
        <v>50</v>
      </c>
      <c r="G251" s="54">
        <f t="shared" si="29"/>
        <v>50</v>
      </c>
      <c r="H251" s="55">
        <f t="shared" si="29"/>
        <v>50</v>
      </c>
      <c r="I251" s="56">
        <f t="shared" si="29"/>
        <v>50</v>
      </c>
      <c r="J251" s="57">
        <f t="shared" si="29"/>
        <v>50</v>
      </c>
      <c r="K251" s="58">
        <f t="shared" si="29"/>
        <v>0</v>
      </c>
      <c r="L251" s="59">
        <f t="shared" si="29"/>
        <v>0</v>
      </c>
      <c r="M251" s="60">
        <f t="shared" si="29"/>
        <v>0</v>
      </c>
      <c r="N251" s="61">
        <f t="shared" si="29"/>
        <v>0</v>
      </c>
      <c r="O251" s="147">
        <f>SUM(C251:N251)</f>
        <v>400</v>
      </c>
    </row>
    <row r="252" spans="1:15" s="224" customFormat="1" ht="15" customHeight="1" thickBot="1">
      <c r="A252" s="190" t="str">
        <f aca="true" t="shared" si="30" ref="A252:N252">A162</f>
        <v>Josip Jakop</v>
      </c>
      <c r="B252" s="105">
        <f t="shared" si="30"/>
        <v>59</v>
      </c>
      <c r="C252" s="50">
        <f t="shared" si="30"/>
        <v>45</v>
      </c>
      <c r="D252" s="51">
        <f t="shared" si="30"/>
        <v>45</v>
      </c>
      <c r="E252" s="52">
        <f t="shared" si="30"/>
        <v>50</v>
      </c>
      <c r="F252" s="53">
        <f t="shared" si="30"/>
        <v>45</v>
      </c>
      <c r="G252" s="54">
        <f t="shared" si="30"/>
        <v>45</v>
      </c>
      <c r="H252" s="55">
        <f t="shared" si="30"/>
        <v>45</v>
      </c>
      <c r="I252" s="56">
        <f t="shared" si="30"/>
        <v>45</v>
      </c>
      <c r="J252" s="57">
        <f t="shared" si="30"/>
        <v>45</v>
      </c>
      <c r="K252" s="58">
        <f t="shared" si="30"/>
        <v>0</v>
      </c>
      <c r="L252" s="59">
        <f t="shared" si="30"/>
        <v>0</v>
      </c>
      <c r="M252" s="60">
        <f t="shared" si="30"/>
        <v>0</v>
      </c>
      <c r="N252" s="61">
        <f t="shared" si="30"/>
        <v>0</v>
      </c>
      <c r="O252" s="147">
        <f>SUM(C252:N252)</f>
        <v>365</v>
      </c>
    </row>
    <row r="253" spans="1:15" s="224" customFormat="1" ht="15" customHeight="1" thickBot="1">
      <c r="A253" s="190" t="str">
        <f aca="true" t="shared" si="31" ref="A253:N253">A206</f>
        <v>Marina Jakop</v>
      </c>
      <c r="B253" s="105">
        <f t="shared" si="31"/>
        <v>96</v>
      </c>
      <c r="C253" s="50">
        <f t="shared" si="31"/>
        <v>45</v>
      </c>
      <c r="D253" s="51" t="str">
        <f t="shared" si="31"/>
        <v>-</v>
      </c>
      <c r="E253" s="52">
        <f t="shared" si="31"/>
        <v>50</v>
      </c>
      <c r="F253" s="53">
        <f t="shared" si="31"/>
        <v>50</v>
      </c>
      <c r="G253" s="54">
        <f t="shared" si="31"/>
        <v>50</v>
      </c>
      <c r="H253" s="55">
        <f t="shared" si="31"/>
        <v>50</v>
      </c>
      <c r="I253" s="56">
        <f t="shared" si="31"/>
        <v>50</v>
      </c>
      <c r="J253" s="57">
        <f t="shared" si="31"/>
        <v>50</v>
      </c>
      <c r="K253" s="58">
        <f t="shared" si="31"/>
        <v>0</v>
      </c>
      <c r="L253" s="59">
        <f t="shared" si="31"/>
        <v>0</v>
      </c>
      <c r="M253" s="60">
        <f t="shared" si="31"/>
        <v>0</v>
      </c>
      <c r="N253" s="61">
        <f t="shared" si="31"/>
        <v>0</v>
      </c>
      <c r="O253" s="147">
        <f>SUM(C253:N253)</f>
        <v>345</v>
      </c>
    </row>
    <row r="254" spans="1:15" s="224" customFormat="1" ht="16.5" thickBot="1">
      <c r="A254" s="430" t="s">
        <v>257</v>
      </c>
      <c r="B254" s="431"/>
      <c r="C254" s="431"/>
      <c r="D254" s="431"/>
      <c r="E254" s="431"/>
      <c r="F254" s="431"/>
      <c r="G254" s="431"/>
      <c r="H254" s="431"/>
      <c r="I254" s="431"/>
      <c r="J254" s="431"/>
      <c r="K254" s="431"/>
      <c r="L254" s="431"/>
      <c r="M254" s="431"/>
      <c r="N254" s="432"/>
      <c r="O254" s="223">
        <f>SUM(O250:O253)</f>
        <v>1451</v>
      </c>
    </row>
    <row r="255" spans="1:15" s="224" customFormat="1" ht="15" customHeight="1" thickBot="1">
      <c r="A255" s="190" t="str">
        <f aca="true" t="shared" si="32" ref="A255:N255">A34</f>
        <v>Dino Kovač</v>
      </c>
      <c r="B255" s="169">
        <f t="shared" si="32"/>
        <v>90</v>
      </c>
      <c r="C255" s="50">
        <f t="shared" si="32"/>
        <v>50</v>
      </c>
      <c r="D255" s="51">
        <f t="shared" si="32"/>
        <v>45</v>
      </c>
      <c r="E255" s="52">
        <f t="shared" si="32"/>
        <v>45</v>
      </c>
      <c r="F255" s="53">
        <f t="shared" si="32"/>
        <v>50</v>
      </c>
      <c r="G255" s="54">
        <f t="shared" si="32"/>
        <v>45</v>
      </c>
      <c r="H255" s="55">
        <f t="shared" si="32"/>
        <v>50</v>
      </c>
      <c r="I255" s="56">
        <f t="shared" si="32"/>
        <v>45</v>
      </c>
      <c r="J255" s="57">
        <f t="shared" si="32"/>
        <v>45</v>
      </c>
      <c r="K255" s="58">
        <f t="shared" si="32"/>
        <v>0</v>
      </c>
      <c r="L255" s="59">
        <f t="shared" si="32"/>
        <v>0</v>
      </c>
      <c r="M255" s="60">
        <f t="shared" si="32"/>
        <v>0</v>
      </c>
      <c r="N255" s="61">
        <f t="shared" si="32"/>
        <v>0</v>
      </c>
      <c r="O255" s="147">
        <f>SUM(C255:N255)</f>
        <v>375</v>
      </c>
    </row>
    <row r="256" spans="1:15" s="224" customFormat="1" ht="15" customHeight="1" thickBot="1">
      <c r="A256" s="176" t="str">
        <f aca="true" t="shared" si="33" ref="A256:N256">A170</f>
        <v>Siniša Kovač</v>
      </c>
      <c r="B256" s="191">
        <f t="shared" si="33"/>
        <v>13</v>
      </c>
      <c r="C256" s="178" t="str">
        <f t="shared" si="33"/>
        <v>-</v>
      </c>
      <c r="D256" s="179" t="str">
        <f t="shared" si="33"/>
        <v>-</v>
      </c>
      <c r="E256" s="180" t="str">
        <f t="shared" si="33"/>
        <v>-</v>
      </c>
      <c r="F256" s="181">
        <f t="shared" si="33"/>
        <v>50</v>
      </c>
      <c r="G256" s="182" t="str">
        <f t="shared" si="33"/>
        <v>-</v>
      </c>
      <c r="H256" s="183">
        <f t="shared" si="33"/>
        <v>50</v>
      </c>
      <c r="I256" s="184" t="str">
        <f t="shared" si="33"/>
        <v>-</v>
      </c>
      <c r="J256" s="185">
        <f t="shared" si="33"/>
        <v>50</v>
      </c>
      <c r="K256" s="186">
        <f t="shared" si="33"/>
        <v>0</v>
      </c>
      <c r="L256" s="187">
        <f t="shared" si="33"/>
        <v>0</v>
      </c>
      <c r="M256" s="188">
        <f t="shared" si="33"/>
        <v>0</v>
      </c>
      <c r="N256" s="189">
        <f t="shared" si="33"/>
        <v>0</v>
      </c>
      <c r="O256" s="147">
        <f>SUM(C256:N256)</f>
        <v>150</v>
      </c>
    </row>
    <row r="257" spans="1:15" s="224" customFormat="1" ht="15" customHeight="1" thickBot="1">
      <c r="A257" s="430" t="s">
        <v>449</v>
      </c>
      <c r="B257" s="431"/>
      <c r="C257" s="431"/>
      <c r="D257" s="431"/>
      <c r="E257" s="431"/>
      <c r="F257" s="431"/>
      <c r="G257" s="431"/>
      <c r="H257" s="431"/>
      <c r="I257" s="431"/>
      <c r="J257" s="431"/>
      <c r="K257" s="431"/>
      <c r="L257" s="431"/>
      <c r="M257" s="431"/>
      <c r="N257" s="432"/>
      <c r="O257" s="223">
        <f>SUM(O255:O256)</f>
        <v>525</v>
      </c>
    </row>
    <row r="258" spans="1:15" s="224" customFormat="1" ht="15" customHeight="1" thickBot="1">
      <c r="A258" s="190" t="str">
        <f aca="true" t="shared" si="34" ref="A258:N258">A76</f>
        <v>Valentin Mravlinčić</v>
      </c>
      <c r="B258" s="169">
        <f t="shared" si="34"/>
        <v>11</v>
      </c>
      <c r="C258" s="50">
        <f t="shared" si="34"/>
        <v>37</v>
      </c>
      <c r="D258" s="51" t="str">
        <f t="shared" si="34"/>
        <v>-</v>
      </c>
      <c r="E258" s="52">
        <f t="shared" si="34"/>
        <v>38</v>
      </c>
      <c r="F258" s="53">
        <f t="shared" si="34"/>
        <v>39</v>
      </c>
      <c r="G258" s="54">
        <f t="shared" si="34"/>
        <v>39</v>
      </c>
      <c r="H258" s="55">
        <f t="shared" si="34"/>
        <v>39</v>
      </c>
      <c r="I258" s="56">
        <f t="shared" si="34"/>
        <v>39</v>
      </c>
      <c r="J258" s="57" t="str">
        <f t="shared" si="34"/>
        <v>-</v>
      </c>
      <c r="K258" s="58">
        <f t="shared" si="34"/>
        <v>0</v>
      </c>
      <c r="L258" s="59">
        <f t="shared" si="34"/>
        <v>0</v>
      </c>
      <c r="M258" s="60">
        <f t="shared" si="34"/>
        <v>0</v>
      </c>
      <c r="N258" s="61">
        <f t="shared" si="34"/>
        <v>0</v>
      </c>
      <c r="O258" s="147">
        <f>SUM(C258:N258)</f>
        <v>231</v>
      </c>
    </row>
    <row r="259" spans="1:15" s="224" customFormat="1" ht="15" customHeight="1" thickBot="1">
      <c r="A259" s="176" t="str">
        <f aca="true" t="shared" si="35" ref="A259:O259">A123</f>
        <v>Tanja Mravlinčić</v>
      </c>
      <c r="B259" s="191">
        <f t="shared" si="35"/>
        <v>16</v>
      </c>
      <c r="C259" s="178">
        <f t="shared" si="35"/>
        <v>50</v>
      </c>
      <c r="D259" s="179" t="str">
        <f t="shared" si="35"/>
        <v>-</v>
      </c>
      <c r="E259" s="180">
        <f t="shared" si="35"/>
        <v>50</v>
      </c>
      <c r="F259" s="181">
        <f t="shared" si="35"/>
        <v>50</v>
      </c>
      <c r="G259" s="182">
        <f t="shared" si="35"/>
        <v>50</v>
      </c>
      <c r="H259" s="183">
        <f t="shared" si="35"/>
        <v>50</v>
      </c>
      <c r="I259" s="184" t="str">
        <f t="shared" si="35"/>
        <v>-</v>
      </c>
      <c r="J259" s="185" t="str">
        <f t="shared" si="35"/>
        <v>-</v>
      </c>
      <c r="K259" s="186">
        <f t="shared" si="35"/>
        <v>0</v>
      </c>
      <c r="L259" s="187">
        <f t="shared" si="35"/>
        <v>0</v>
      </c>
      <c r="M259" s="188">
        <f t="shared" si="35"/>
        <v>0</v>
      </c>
      <c r="N259" s="189">
        <f t="shared" si="35"/>
        <v>0</v>
      </c>
      <c r="O259" s="147">
        <f t="shared" si="35"/>
        <v>250</v>
      </c>
    </row>
    <row r="260" spans="1:15" s="224" customFormat="1" ht="15" customHeight="1" thickBot="1">
      <c r="A260" s="430" t="s">
        <v>254</v>
      </c>
      <c r="B260" s="431"/>
      <c r="C260" s="431"/>
      <c r="D260" s="431"/>
      <c r="E260" s="431"/>
      <c r="F260" s="431"/>
      <c r="G260" s="431"/>
      <c r="H260" s="431"/>
      <c r="I260" s="431"/>
      <c r="J260" s="431"/>
      <c r="K260" s="431"/>
      <c r="L260" s="431"/>
      <c r="M260" s="431"/>
      <c r="N260" s="432"/>
      <c r="O260" s="223">
        <f>SUM(O258:O259)</f>
        <v>481</v>
      </c>
    </row>
    <row r="261" spans="1:15" ht="15" customHeight="1" thickBot="1">
      <c r="A261" s="190" t="str">
        <f aca="true" t="shared" si="36" ref="A261:N261">A72</f>
        <v>Matej Paska</v>
      </c>
      <c r="B261" s="169">
        <f t="shared" si="36"/>
        <v>30</v>
      </c>
      <c r="C261" s="50">
        <f t="shared" si="36"/>
        <v>45</v>
      </c>
      <c r="D261" s="51">
        <f t="shared" si="36"/>
        <v>50</v>
      </c>
      <c r="E261" s="52">
        <f t="shared" si="36"/>
        <v>42</v>
      </c>
      <c r="F261" s="53">
        <f t="shared" si="36"/>
        <v>45</v>
      </c>
      <c r="G261" s="54">
        <f t="shared" si="36"/>
        <v>45</v>
      </c>
      <c r="H261" s="55">
        <f t="shared" si="36"/>
        <v>45</v>
      </c>
      <c r="I261" s="56">
        <f t="shared" si="36"/>
        <v>45</v>
      </c>
      <c r="J261" s="57">
        <f t="shared" si="36"/>
        <v>45</v>
      </c>
      <c r="K261" s="58">
        <f t="shared" si="36"/>
        <v>0</v>
      </c>
      <c r="L261" s="59">
        <f t="shared" si="36"/>
        <v>0</v>
      </c>
      <c r="M261" s="60">
        <f t="shared" si="36"/>
        <v>0</v>
      </c>
      <c r="N261" s="61">
        <f t="shared" si="36"/>
        <v>0</v>
      </c>
      <c r="O261" s="147">
        <f>SUM(C261:N261)</f>
        <v>362</v>
      </c>
    </row>
    <row r="262" spans="1:15" ht="15" customHeight="1" thickBot="1">
      <c r="A262" s="176" t="str">
        <f aca="true" t="shared" si="37" ref="A262:N262">A107</f>
        <v>David Paska</v>
      </c>
      <c r="B262" s="191">
        <f t="shared" si="37"/>
        <v>10</v>
      </c>
      <c r="C262" s="178">
        <f t="shared" si="37"/>
        <v>50</v>
      </c>
      <c r="D262" s="179">
        <f t="shared" si="37"/>
        <v>50</v>
      </c>
      <c r="E262" s="180">
        <f t="shared" si="37"/>
        <v>50</v>
      </c>
      <c r="F262" s="181">
        <f t="shared" si="37"/>
        <v>50</v>
      </c>
      <c r="G262" s="182">
        <f t="shared" si="37"/>
        <v>50</v>
      </c>
      <c r="H262" s="183">
        <f t="shared" si="37"/>
        <v>50</v>
      </c>
      <c r="I262" s="184">
        <f t="shared" si="37"/>
        <v>50</v>
      </c>
      <c r="J262" s="185" t="str">
        <f t="shared" si="37"/>
        <v>-</v>
      </c>
      <c r="K262" s="186">
        <f t="shared" si="37"/>
        <v>0</v>
      </c>
      <c r="L262" s="187">
        <f t="shared" si="37"/>
        <v>0</v>
      </c>
      <c r="M262" s="188">
        <f t="shared" si="37"/>
        <v>0</v>
      </c>
      <c r="N262" s="189">
        <f t="shared" si="37"/>
        <v>0</v>
      </c>
      <c r="O262" s="168">
        <f>SUM(C262:N262)</f>
        <v>350</v>
      </c>
    </row>
    <row r="263" spans="1:15" s="224" customFormat="1" ht="15" customHeight="1" thickBot="1">
      <c r="A263" s="430" t="s">
        <v>252</v>
      </c>
      <c r="B263" s="431"/>
      <c r="C263" s="431"/>
      <c r="D263" s="431"/>
      <c r="E263" s="431"/>
      <c r="F263" s="431"/>
      <c r="G263" s="431"/>
      <c r="H263" s="431"/>
      <c r="I263" s="431"/>
      <c r="J263" s="431"/>
      <c r="K263" s="431"/>
      <c r="L263" s="431"/>
      <c r="M263" s="431"/>
      <c r="N263" s="432"/>
      <c r="O263" s="225">
        <f>SUM(O261:O262)</f>
        <v>712</v>
      </c>
    </row>
    <row r="264" spans="1:15" ht="15" customHeight="1" thickBot="1">
      <c r="A264" s="190" t="str">
        <f>REZULTATI!A38</f>
        <v>Luka Petak</v>
      </c>
      <c r="B264" s="105">
        <f>REZULTATI!B38</f>
        <v>95</v>
      </c>
      <c r="C264" s="50">
        <f>REZULTATI!C38</f>
        <v>39</v>
      </c>
      <c r="D264" s="51">
        <f>REZULTATI!D38</f>
        <v>38</v>
      </c>
      <c r="E264" s="52" t="str">
        <f>REZULTATI!E38</f>
        <v>-</v>
      </c>
      <c r="F264" s="53" t="str">
        <f>REZULTATI!F38</f>
        <v>-</v>
      </c>
      <c r="G264" s="54">
        <f>REZULTATI!G38</f>
        <v>39</v>
      </c>
      <c r="H264" s="55" t="str">
        <f>REZULTATI!H38</f>
        <v>-</v>
      </c>
      <c r="I264" s="56">
        <f>REZULTATI!I38</f>
        <v>38</v>
      </c>
      <c r="J264" s="57" t="str">
        <f>REZULTATI!J38</f>
        <v>-</v>
      </c>
      <c r="K264" s="58">
        <f>REZULTATI!K38</f>
        <v>0</v>
      </c>
      <c r="L264" s="59">
        <f>REZULTATI!L38</f>
        <v>0</v>
      </c>
      <c r="M264" s="60">
        <f>REZULTATI!M38</f>
        <v>0</v>
      </c>
      <c r="N264" s="61">
        <f>REZULTATI!N38</f>
        <v>0</v>
      </c>
      <c r="O264" s="147">
        <f>SUM(C264:N264)</f>
        <v>154</v>
      </c>
    </row>
    <row r="265" spans="1:15" ht="15" customHeight="1" thickBot="1">
      <c r="A265" s="176" t="str">
        <f aca="true" t="shared" si="38" ref="A265:N265">A161</f>
        <v>Darko Petak</v>
      </c>
      <c r="B265" s="191">
        <f t="shared" si="38"/>
        <v>115</v>
      </c>
      <c r="C265" s="178">
        <f t="shared" si="38"/>
        <v>50</v>
      </c>
      <c r="D265" s="179">
        <f t="shared" si="38"/>
        <v>50</v>
      </c>
      <c r="E265" s="180" t="str">
        <f t="shared" si="38"/>
        <v>-</v>
      </c>
      <c r="F265" s="181" t="str">
        <f t="shared" si="38"/>
        <v>-</v>
      </c>
      <c r="G265" s="182">
        <f t="shared" si="38"/>
        <v>50</v>
      </c>
      <c r="H265" s="183" t="str">
        <f t="shared" si="38"/>
        <v>-</v>
      </c>
      <c r="I265" s="184">
        <f t="shared" si="38"/>
        <v>50</v>
      </c>
      <c r="J265" s="185" t="str">
        <f t="shared" si="38"/>
        <v>-</v>
      </c>
      <c r="K265" s="186">
        <f t="shared" si="38"/>
        <v>0</v>
      </c>
      <c r="L265" s="187">
        <f t="shared" si="38"/>
        <v>0</v>
      </c>
      <c r="M265" s="188">
        <f t="shared" si="38"/>
        <v>0</v>
      </c>
      <c r="N265" s="189">
        <f t="shared" si="38"/>
        <v>0</v>
      </c>
      <c r="O265" s="168">
        <f>SUM(C265:N265)</f>
        <v>200</v>
      </c>
    </row>
    <row r="266" spans="1:15" s="224" customFormat="1" ht="15" customHeight="1" thickBot="1">
      <c r="A266" s="430" t="s">
        <v>249</v>
      </c>
      <c r="B266" s="431"/>
      <c r="C266" s="431"/>
      <c r="D266" s="431"/>
      <c r="E266" s="431"/>
      <c r="F266" s="431"/>
      <c r="G266" s="431"/>
      <c r="H266" s="431"/>
      <c r="I266" s="431"/>
      <c r="J266" s="431"/>
      <c r="K266" s="431"/>
      <c r="L266" s="431"/>
      <c r="M266" s="431"/>
      <c r="N266" s="432"/>
      <c r="O266" s="226">
        <f>SUM(O264:O265)</f>
        <v>354</v>
      </c>
    </row>
    <row r="267" spans="1:15" ht="15" customHeight="1" thickBot="1">
      <c r="A267" s="190" t="str">
        <f aca="true" t="shared" si="39" ref="A267:N267">A40</f>
        <v>Marko Pofuk</v>
      </c>
      <c r="B267" s="105">
        <f t="shared" si="39"/>
        <v>13</v>
      </c>
      <c r="C267" s="50">
        <f t="shared" si="39"/>
        <v>37</v>
      </c>
      <c r="D267" s="51">
        <f t="shared" si="39"/>
        <v>37</v>
      </c>
      <c r="E267" s="52">
        <f t="shared" si="39"/>
        <v>37</v>
      </c>
      <c r="F267" s="53">
        <f t="shared" si="39"/>
        <v>39</v>
      </c>
      <c r="G267" s="54">
        <f t="shared" si="39"/>
        <v>38</v>
      </c>
      <c r="H267" s="55">
        <f t="shared" si="39"/>
        <v>38</v>
      </c>
      <c r="I267" s="56">
        <f t="shared" si="39"/>
        <v>37</v>
      </c>
      <c r="J267" s="57" t="str">
        <f t="shared" si="39"/>
        <v>-</v>
      </c>
      <c r="K267" s="58">
        <f t="shared" si="39"/>
        <v>0</v>
      </c>
      <c r="L267" s="59">
        <f t="shared" si="39"/>
        <v>0</v>
      </c>
      <c r="M267" s="60">
        <f t="shared" si="39"/>
        <v>0</v>
      </c>
      <c r="N267" s="61">
        <f t="shared" si="39"/>
        <v>0</v>
      </c>
      <c r="O267" s="147">
        <f>SUM(C267:N267)</f>
        <v>263</v>
      </c>
    </row>
    <row r="268" spans="1:15" ht="15" customHeight="1" thickBot="1">
      <c r="A268" s="190" t="str">
        <f aca="true" t="shared" si="40" ref="A268:N268">A53</f>
        <v>Iva Pofuk</v>
      </c>
      <c r="B268" s="105">
        <f t="shared" si="40"/>
        <v>83</v>
      </c>
      <c r="C268" s="50">
        <f t="shared" si="40"/>
        <v>42</v>
      </c>
      <c r="D268" s="51">
        <f t="shared" si="40"/>
        <v>40</v>
      </c>
      <c r="E268" s="52">
        <f t="shared" si="40"/>
        <v>37</v>
      </c>
      <c r="F268" s="53">
        <f t="shared" si="40"/>
        <v>40</v>
      </c>
      <c r="G268" s="54">
        <f t="shared" si="40"/>
        <v>42</v>
      </c>
      <c r="H268" s="55">
        <f t="shared" si="40"/>
        <v>42</v>
      </c>
      <c r="I268" s="56">
        <f t="shared" si="40"/>
        <v>39</v>
      </c>
      <c r="J268" s="57" t="str">
        <f t="shared" si="40"/>
        <v>-</v>
      </c>
      <c r="K268" s="58">
        <f t="shared" si="40"/>
        <v>0</v>
      </c>
      <c r="L268" s="59">
        <f t="shared" si="40"/>
        <v>0</v>
      </c>
      <c r="M268" s="60">
        <f t="shared" si="40"/>
        <v>0</v>
      </c>
      <c r="N268" s="61">
        <f t="shared" si="40"/>
        <v>0</v>
      </c>
      <c r="O268" s="147">
        <f>SUM(C268:N268)</f>
        <v>282</v>
      </c>
    </row>
    <row r="269" spans="1:15" s="224" customFormat="1" ht="15" customHeight="1" thickBot="1">
      <c r="A269" s="430" t="s">
        <v>261</v>
      </c>
      <c r="B269" s="431"/>
      <c r="C269" s="431"/>
      <c r="D269" s="431"/>
      <c r="E269" s="431"/>
      <c r="F269" s="431"/>
      <c r="G269" s="431"/>
      <c r="H269" s="431"/>
      <c r="I269" s="431"/>
      <c r="J269" s="431"/>
      <c r="K269" s="431"/>
      <c r="L269" s="431"/>
      <c r="M269" s="431"/>
      <c r="N269" s="432"/>
      <c r="O269" s="226">
        <f>SUM(O267:O268)</f>
        <v>545</v>
      </c>
    </row>
    <row r="270" spans="1:15" ht="15" customHeight="1" thickBot="1">
      <c r="A270" s="190" t="str">
        <f aca="true" t="shared" si="41" ref="A270:N270">A57</f>
        <v>Silvija Pofuk</v>
      </c>
      <c r="B270" s="105">
        <f t="shared" si="41"/>
        <v>36</v>
      </c>
      <c r="C270" s="50">
        <f t="shared" si="41"/>
        <v>37</v>
      </c>
      <c r="D270" s="51">
        <f t="shared" si="41"/>
        <v>42</v>
      </c>
      <c r="E270" s="52">
        <f t="shared" si="41"/>
        <v>39</v>
      </c>
      <c r="F270" s="53">
        <f t="shared" si="41"/>
        <v>45</v>
      </c>
      <c r="G270" s="54">
        <f t="shared" si="41"/>
        <v>50</v>
      </c>
      <c r="H270" s="55">
        <f t="shared" si="41"/>
        <v>50</v>
      </c>
      <c r="I270" s="56">
        <f t="shared" si="41"/>
        <v>50</v>
      </c>
      <c r="J270" s="57">
        <f t="shared" si="41"/>
        <v>45</v>
      </c>
      <c r="K270" s="58">
        <f t="shared" si="41"/>
        <v>0</v>
      </c>
      <c r="L270" s="59">
        <f t="shared" si="41"/>
        <v>0</v>
      </c>
      <c r="M270" s="60">
        <f t="shared" si="41"/>
        <v>0</v>
      </c>
      <c r="N270" s="61">
        <f t="shared" si="41"/>
        <v>0</v>
      </c>
      <c r="O270" s="147">
        <f>SUM(C270:N270)</f>
        <v>358</v>
      </c>
    </row>
    <row r="271" spans="1:15" ht="15" customHeight="1" thickBot="1">
      <c r="A271" s="190" t="str">
        <f aca="true" t="shared" si="42" ref="A271:N271">A73</f>
        <v>Kristijan Pofuk</v>
      </c>
      <c r="B271" s="105">
        <f t="shared" si="42"/>
        <v>3</v>
      </c>
      <c r="C271" s="50">
        <f t="shared" si="42"/>
        <v>40</v>
      </c>
      <c r="D271" s="51">
        <f t="shared" si="42"/>
        <v>42</v>
      </c>
      <c r="E271" s="52">
        <f t="shared" si="42"/>
        <v>40</v>
      </c>
      <c r="F271" s="53">
        <f t="shared" si="42"/>
        <v>40</v>
      </c>
      <c r="G271" s="54">
        <f t="shared" si="42"/>
        <v>42</v>
      </c>
      <c r="H271" s="55">
        <f t="shared" si="42"/>
        <v>40</v>
      </c>
      <c r="I271" s="56">
        <f t="shared" si="42"/>
        <v>40</v>
      </c>
      <c r="J271" s="57">
        <f t="shared" si="42"/>
        <v>42</v>
      </c>
      <c r="K271" s="58">
        <f t="shared" si="42"/>
        <v>0</v>
      </c>
      <c r="L271" s="59">
        <f t="shared" si="42"/>
        <v>0</v>
      </c>
      <c r="M271" s="60">
        <f t="shared" si="42"/>
        <v>0</v>
      </c>
      <c r="N271" s="61">
        <f t="shared" si="42"/>
        <v>0</v>
      </c>
      <c r="O271" s="147">
        <f>SUM(C271:N271)</f>
        <v>326</v>
      </c>
    </row>
    <row r="272" spans="1:15" s="265" customFormat="1" ht="15" customHeight="1" thickBot="1">
      <c r="A272" s="176" t="str">
        <f aca="true" t="shared" si="43" ref="A272:N272">A207</f>
        <v>Zvjezdana Pofuk</v>
      </c>
      <c r="B272" s="177">
        <f t="shared" si="43"/>
        <v>84</v>
      </c>
      <c r="C272" s="178">
        <f t="shared" si="43"/>
        <v>42</v>
      </c>
      <c r="D272" s="179">
        <f t="shared" si="43"/>
        <v>50</v>
      </c>
      <c r="E272" s="180">
        <f t="shared" si="43"/>
        <v>45</v>
      </c>
      <c r="F272" s="181">
        <f t="shared" si="43"/>
        <v>45</v>
      </c>
      <c r="G272" s="182">
        <f t="shared" si="43"/>
        <v>45</v>
      </c>
      <c r="H272" s="183">
        <f t="shared" si="43"/>
        <v>45</v>
      </c>
      <c r="I272" s="184">
        <f t="shared" si="43"/>
        <v>45</v>
      </c>
      <c r="J272" s="185">
        <f t="shared" si="43"/>
        <v>45</v>
      </c>
      <c r="K272" s="186">
        <f t="shared" si="43"/>
        <v>0</v>
      </c>
      <c r="L272" s="187">
        <f t="shared" si="43"/>
        <v>0</v>
      </c>
      <c r="M272" s="188">
        <f t="shared" si="43"/>
        <v>0</v>
      </c>
      <c r="N272" s="189">
        <f t="shared" si="43"/>
        <v>0</v>
      </c>
      <c r="O272" s="147">
        <f>SUM(C272:N272)</f>
        <v>362</v>
      </c>
    </row>
    <row r="273" spans="1:15" ht="15" customHeight="1" thickBot="1">
      <c r="A273" s="430" t="s">
        <v>262</v>
      </c>
      <c r="B273" s="431"/>
      <c r="C273" s="431"/>
      <c r="D273" s="431"/>
      <c r="E273" s="431"/>
      <c r="F273" s="431"/>
      <c r="G273" s="431"/>
      <c r="H273" s="431"/>
      <c r="I273" s="431"/>
      <c r="J273" s="431"/>
      <c r="K273" s="431"/>
      <c r="L273" s="431"/>
      <c r="M273" s="431"/>
      <c r="N273" s="432"/>
      <c r="O273" s="223">
        <f>SUM(O270:O272)</f>
        <v>1046</v>
      </c>
    </row>
    <row r="274" spans="1:15" ht="15" customHeight="1" thickBot="1">
      <c r="A274" s="190" t="str">
        <f aca="true" t="shared" si="44" ref="A274:N274">A150</f>
        <v>Barbara Posavec</v>
      </c>
      <c r="B274" s="169">
        <f t="shared" si="44"/>
        <v>1</v>
      </c>
      <c r="C274" s="50">
        <f t="shared" si="44"/>
        <v>50</v>
      </c>
      <c r="D274" s="51">
        <f t="shared" si="44"/>
        <v>50</v>
      </c>
      <c r="E274" s="52">
        <f t="shared" si="44"/>
        <v>50</v>
      </c>
      <c r="F274" s="53" t="str">
        <f t="shared" si="44"/>
        <v>-</v>
      </c>
      <c r="G274" s="54">
        <f t="shared" si="44"/>
        <v>50</v>
      </c>
      <c r="H274" s="55" t="str">
        <f t="shared" si="44"/>
        <v>-</v>
      </c>
      <c r="I274" s="56" t="str">
        <f t="shared" si="44"/>
        <v>-</v>
      </c>
      <c r="J274" s="57" t="str">
        <f t="shared" si="44"/>
        <v>-</v>
      </c>
      <c r="K274" s="58">
        <f t="shared" si="44"/>
        <v>0</v>
      </c>
      <c r="L274" s="59">
        <f t="shared" si="44"/>
        <v>0</v>
      </c>
      <c r="M274" s="60">
        <f t="shared" si="44"/>
        <v>0</v>
      </c>
      <c r="N274" s="61">
        <f t="shared" si="44"/>
        <v>0</v>
      </c>
      <c r="O274" s="147">
        <f>SUM(C274:N274)</f>
        <v>200</v>
      </c>
    </row>
    <row r="275" spans="1:15" ht="15" customHeight="1" thickBot="1">
      <c r="A275" s="190" t="str">
        <f aca="true" t="shared" si="45" ref="A275:N275">A209</f>
        <v>Zdenka Posavec</v>
      </c>
      <c r="B275" s="169">
        <f t="shared" si="45"/>
        <v>30</v>
      </c>
      <c r="C275" s="50">
        <f t="shared" si="45"/>
        <v>39</v>
      </c>
      <c r="D275" s="51" t="str">
        <f t="shared" si="45"/>
        <v>-</v>
      </c>
      <c r="E275" s="52">
        <f t="shared" si="45"/>
        <v>40</v>
      </c>
      <c r="F275" s="53" t="str">
        <f t="shared" si="45"/>
        <v>-</v>
      </c>
      <c r="G275" s="54" t="str">
        <f t="shared" si="45"/>
        <v>-</v>
      </c>
      <c r="H275" s="55" t="str">
        <f t="shared" si="45"/>
        <v>-</v>
      </c>
      <c r="I275" s="56" t="str">
        <f t="shared" si="45"/>
        <v>-</v>
      </c>
      <c r="J275" s="57" t="str">
        <f t="shared" si="45"/>
        <v>-</v>
      </c>
      <c r="K275" s="58">
        <f t="shared" si="45"/>
        <v>0</v>
      </c>
      <c r="L275" s="59">
        <f t="shared" si="45"/>
        <v>0</v>
      </c>
      <c r="M275" s="60">
        <f t="shared" si="45"/>
        <v>0</v>
      </c>
      <c r="N275" s="61">
        <f t="shared" si="45"/>
        <v>0</v>
      </c>
      <c r="O275" s="168">
        <f>SUM(C275:N275)</f>
        <v>79</v>
      </c>
    </row>
    <row r="276" spans="1:15" s="302" customFormat="1" ht="15" customHeight="1" thickBot="1">
      <c r="A276" s="176" t="str">
        <f aca="true" t="shared" si="46" ref="A276:N276">A171</f>
        <v>Igor Posavec</v>
      </c>
      <c r="B276" s="191">
        <f t="shared" si="46"/>
        <v>12</v>
      </c>
      <c r="C276" s="178" t="str">
        <f t="shared" si="46"/>
        <v>-</v>
      </c>
      <c r="D276" s="179" t="str">
        <f t="shared" si="46"/>
        <v>-</v>
      </c>
      <c r="E276" s="180" t="str">
        <f t="shared" si="46"/>
        <v>-</v>
      </c>
      <c r="F276" s="181">
        <f t="shared" si="46"/>
        <v>39</v>
      </c>
      <c r="G276" s="182">
        <f t="shared" si="46"/>
        <v>39</v>
      </c>
      <c r="H276" s="183" t="str">
        <f t="shared" si="46"/>
        <v>-</v>
      </c>
      <c r="I276" s="184">
        <f t="shared" si="46"/>
        <v>40</v>
      </c>
      <c r="J276" s="185" t="str">
        <f t="shared" si="46"/>
        <v>-</v>
      </c>
      <c r="K276" s="186">
        <f t="shared" si="46"/>
        <v>0</v>
      </c>
      <c r="L276" s="187">
        <f t="shared" si="46"/>
        <v>0</v>
      </c>
      <c r="M276" s="188">
        <f t="shared" si="46"/>
        <v>0</v>
      </c>
      <c r="N276" s="189">
        <f t="shared" si="46"/>
        <v>0</v>
      </c>
      <c r="O276" s="168">
        <f>SUM(C276:N276)</f>
        <v>118</v>
      </c>
    </row>
    <row r="277" spans="1:15" s="224" customFormat="1" ht="15" customHeight="1" thickBot="1">
      <c r="A277" s="439" t="s">
        <v>256</v>
      </c>
      <c r="B277" s="440"/>
      <c r="C277" s="440"/>
      <c r="D277" s="440"/>
      <c r="E277" s="440"/>
      <c r="F277" s="440"/>
      <c r="G277" s="440"/>
      <c r="H277" s="440"/>
      <c r="I277" s="440"/>
      <c r="J277" s="440"/>
      <c r="K277" s="440"/>
      <c r="L277" s="440"/>
      <c r="M277" s="440"/>
      <c r="N277" s="441"/>
      <c r="O277" s="225">
        <f>SUM(O274:O276)</f>
        <v>397</v>
      </c>
    </row>
    <row r="278" spans="1:15" ht="15" customHeight="1" thickBot="1">
      <c r="A278" s="190" t="str">
        <f aca="true" t="shared" si="47" ref="A278:N278">A92</f>
        <v>Sara Ribić</v>
      </c>
      <c r="B278" s="169">
        <f t="shared" si="47"/>
        <v>18</v>
      </c>
      <c r="C278" s="50">
        <f t="shared" si="47"/>
        <v>42</v>
      </c>
      <c r="D278" s="51" t="str">
        <f t="shared" si="47"/>
        <v>-</v>
      </c>
      <c r="E278" s="52" t="str">
        <f t="shared" si="47"/>
        <v>-</v>
      </c>
      <c r="F278" s="53" t="str">
        <f t="shared" si="47"/>
        <v>-</v>
      </c>
      <c r="G278" s="54" t="str">
        <f t="shared" si="47"/>
        <v>-</v>
      </c>
      <c r="H278" s="55" t="str">
        <f t="shared" si="47"/>
        <v>-</v>
      </c>
      <c r="I278" s="56" t="str">
        <f t="shared" si="47"/>
        <v>-</v>
      </c>
      <c r="J278" s="57" t="str">
        <f t="shared" si="47"/>
        <v>-</v>
      </c>
      <c r="K278" s="58">
        <f t="shared" si="47"/>
        <v>0</v>
      </c>
      <c r="L278" s="59">
        <f t="shared" si="47"/>
        <v>0</v>
      </c>
      <c r="M278" s="60">
        <f t="shared" si="47"/>
        <v>0</v>
      </c>
      <c r="N278" s="61">
        <f t="shared" si="47"/>
        <v>0</v>
      </c>
      <c r="O278" s="147">
        <f>SUM(C278:N278)</f>
        <v>42</v>
      </c>
    </row>
    <row r="279" spans="1:15" ht="15" customHeight="1" thickBot="1">
      <c r="A279" s="176" t="str">
        <f aca="true" t="shared" si="48" ref="A279:N279">A93</f>
        <v>Mia Ribić</v>
      </c>
      <c r="B279" s="191">
        <f t="shared" si="48"/>
        <v>3</v>
      </c>
      <c r="C279" s="178">
        <f t="shared" si="48"/>
        <v>40</v>
      </c>
      <c r="D279" s="179" t="str">
        <f t="shared" si="48"/>
        <v>-</v>
      </c>
      <c r="E279" s="180" t="str">
        <f t="shared" si="48"/>
        <v>-</v>
      </c>
      <c r="F279" s="181" t="str">
        <f t="shared" si="48"/>
        <v>-</v>
      </c>
      <c r="G279" s="182" t="str">
        <f t="shared" si="48"/>
        <v>-</v>
      </c>
      <c r="H279" s="183" t="str">
        <f t="shared" si="48"/>
        <v>-</v>
      </c>
      <c r="I279" s="184" t="str">
        <f t="shared" si="48"/>
        <v>-</v>
      </c>
      <c r="J279" s="185" t="str">
        <f t="shared" si="48"/>
        <v>-</v>
      </c>
      <c r="K279" s="186">
        <f t="shared" si="48"/>
        <v>0</v>
      </c>
      <c r="L279" s="187">
        <f t="shared" si="48"/>
        <v>0</v>
      </c>
      <c r="M279" s="188">
        <f t="shared" si="48"/>
        <v>0</v>
      </c>
      <c r="N279" s="189">
        <f t="shared" si="48"/>
        <v>0</v>
      </c>
      <c r="O279" s="168">
        <f>SUM(C279:N279)</f>
        <v>40</v>
      </c>
    </row>
    <row r="280" spans="1:15" ht="15" customHeight="1" thickBot="1">
      <c r="A280" s="430" t="s">
        <v>255</v>
      </c>
      <c r="B280" s="431"/>
      <c r="C280" s="431"/>
      <c r="D280" s="431"/>
      <c r="E280" s="431"/>
      <c r="F280" s="431"/>
      <c r="G280" s="431"/>
      <c r="H280" s="431"/>
      <c r="I280" s="431"/>
      <c r="J280" s="431"/>
      <c r="K280" s="431"/>
      <c r="L280" s="431"/>
      <c r="M280" s="431"/>
      <c r="N280" s="432"/>
      <c r="O280" s="225">
        <f>SUM(O278:O279)</f>
        <v>82</v>
      </c>
    </row>
    <row r="281" spans="1:15" ht="15" customHeight="1" thickBot="1">
      <c r="A281" s="190" t="str">
        <f aca="true" t="shared" si="49" ref="A281:N281">A37</f>
        <v>Leon Štefičar</v>
      </c>
      <c r="B281" s="105">
        <f t="shared" si="49"/>
        <v>33</v>
      </c>
      <c r="C281" s="50">
        <f t="shared" si="49"/>
        <v>40</v>
      </c>
      <c r="D281" s="51">
        <f t="shared" si="49"/>
        <v>39</v>
      </c>
      <c r="E281" s="52">
        <f t="shared" si="49"/>
        <v>39</v>
      </c>
      <c r="F281" s="53">
        <f t="shared" si="49"/>
        <v>40</v>
      </c>
      <c r="G281" s="54">
        <f t="shared" si="49"/>
        <v>40</v>
      </c>
      <c r="H281" s="55">
        <f t="shared" si="49"/>
        <v>39</v>
      </c>
      <c r="I281" s="56">
        <f t="shared" si="49"/>
        <v>39</v>
      </c>
      <c r="J281" s="57">
        <f t="shared" si="49"/>
        <v>39</v>
      </c>
      <c r="K281" s="58">
        <f t="shared" si="49"/>
        <v>0</v>
      </c>
      <c r="L281" s="59">
        <f t="shared" si="49"/>
        <v>0</v>
      </c>
      <c r="M281" s="60">
        <f t="shared" si="49"/>
        <v>0</v>
      </c>
      <c r="N281" s="61">
        <f t="shared" si="49"/>
        <v>0</v>
      </c>
      <c r="O281" s="147">
        <f>SUM(C281:N281)</f>
        <v>315</v>
      </c>
    </row>
    <row r="282" spans="1:15" ht="15" customHeight="1" thickBot="1">
      <c r="A282" s="176" t="str">
        <f aca="true" t="shared" si="50" ref="A282:N282">A191</f>
        <v>Ivan Štefičar</v>
      </c>
      <c r="B282" s="191">
        <f t="shared" si="50"/>
        <v>60</v>
      </c>
      <c r="C282" s="178">
        <f t="shared" si="50"/>
        <v>50</v>
      </c>
      <c r="D282" s="179">
        <f t="shared" si="50"/>
        <v>50</v>
      </c>
      <c r="E282" s="180">
        <f t="shared" si="50"/>
        <v>45</v>
      </c>
      <c r="F282" s="181">
        <f t="shared" si="50"/>
        <v>50</v>
      </c>
      <c r="G282" s="182">
        <f t="shared" si="50"/>
        <v>50</v>
      </c>
      <c r="H282" s="183">
        <f t="shared" si="50"/>
        <v>50</v>
      </c>
      <c r="I282" s="184">
        <f t="shared" si="50"/>
        <v>50</v>
      </c>
      <c r="J282" s="185">
        <f t="shared" si="50"/>
        <v>50</v>
      </c>
      <c r="K282" s="186">
        <f t="shared" si="50"/>
        <v>0</v>
      </c>
      <c r="L282" s="187">
        <f t="shared" si="50"/>
        <v>0</v>
      </c>
      <c r="M282" s="188">
        <f t="shared" si="50"/>
        <v>0</v>
      </c>
      <c r="N282" s="189">
        <f t="shared" si="50"/>
        <v>0</v>
      </c>
      <c r="O282" s="147">
        <f>SUM(C282:N282)</f>
        <v>395</v>
      </c>
    </row>
    <row r="283" spans="1:15" ht="15" customHeight="1" thickBot="1">
      <c r="A283" s="430" t="s">
        <v>248</v>
      </c>
      <c r="B283" s="431"/>
      <c r="C283" s="431"/>
      <c r="D283" s="431"/>
      <c r="E283" s="431"/>
      <c r="F283" s="431"/>
      <c r="G283" s="431"/>
      <c r="H283" s="431"/>
      <c r="I283" s="431"/>
      <c r="J283" s="431"/>
      <c r="K283" s="431"/>
      <c r="L283" s="431"/>
      <c r="M283" s="431"/>
      <c r="N283" s="432"/>
      <c r="O283" s="226">
        <f>SUM(O281:O282)</f>
        <v>710</v>
      </c>
    </row>
    <row r="284" spans="1:15" ht="15" customHeight="1" thickBot="1">
      <c r="A284" s="190" t="str">
        <f aca="true" t="shared" si="51" ref="A284:N284">A90</f>
        <v>Lorena Zagorac</v>
      </c>
      <c r="B284" s="105">
        <f t="shared" si="51"/>
        <v>47</v>
      </c>
      <c r="C284" s="50">
        <f t="shared" si="51"/>
        <v>50</v>
      </c>
      <c r="D284" s="51">
        <f t="shared" si="51"/>
        <v>50</v>
      </c>
      <c r="E284" s="52" t="str">
        <f t="shared" si="51"/>
        <v>-</v>
      </c>
      <c r="F284" s="53">
        <f t="shared" si="51"/>
        <v>50</v>
      </c>
      <c r="G284" s="54">
        <f t="shared" si="51"/>
        <v>50</v>
      </c>
      <c r="H284" s="55" t="str">
        <f t="shared" si="51"/>
        <v>-</v>
      </c>
      <c r="I284" s="56">
        <f t="shared" si="51"/>
        <v>50</v>
      </c>
      <c r="J284" s="57" t="str">
        <f t="shared" si="51"/>
        <v>-</v>
      </c>
      <c r="K284" s="58">
        <f t="shared" si="51"/>
        <v>0</v>
      </c>
      <c r="L284" s="59">
        <f t="shared" si="51"/>
        <v>0</v>
      </c>
      <c r="M284" s="60">
        <f t="shared" si="51"/>
        <v>0</v>
      </c>
      <c r="N284" s="61">
        <f t="shared" si="51"/>
        <v>0</v>
      </c>
      <c r="O284" s="168">
        <f>SUM(C284:N284)</f>
        <v>250</v>
      </c>
    </row>
    <row r="285" spans="1:15" ht="15" customHeight="1" thickBot="1">
      <c r="A285" s="259" t="str">
        <f aca="true" t="shared" si="52" ref="A285:N285">A124</f>
        <v>Antonia Zagorac</v>
      </c>
      <c r="B285" s="105">
        <f t="shared" si="52"/>
        <v>57</v>
      </c>
      <c r="C285" s="50">
        <f t="shared" si="52"/>
        <v>45</v>
      </c>
      <c r="D285" s="51">
        <f t="shared" si="52"/>
        <v>50</v>
      </c>
      <c r="E285" s="52" t="str">
        <f t="shared" si="52"/>
        <v>-</v>
      </c>
      <c r="F285" s="53">
        <f t="shared" si="52"/>
        <v>45</v>
      </c>
      <c r="G285" s="54">
        <f t="shared" si="52"/>
        <v>42</v>
      </c>
      <c r="H285" s="55" t="str">
        <f t="shared" si="52"/>
        <v>-</v>
      </c>
      <c r="I285" s="56" t="str">
        <f t="shared" si="52"/>
        <v>-</v>
      </c>
      <c r="J285" s="57" t="str">
        <f t="shared" si="52"/>
        <v>-</v>
      </c>
      <c r="K285" s="58">
        <f t="shared" si="52"/>
        <v>0</v>
      </c>
      <c r="L285" s="59">
        <f t="shared" si="52"/>
        <v>0</v>
      </c>
      <c r="M285" s="60">
        <f t="shared" si="52"/>
        <v>0</v>
      </c>
      <c r="N285" s="61">
        <f t="shared" si="52"/>
        <v>0</v>
      </c>
      <c r="O285" s="168">
        <f>SUM(C285:N285)</f>
        <v>182</v>
      </c>
    </row>
    <row r="286" spans="1:15" ht="15" customHeight="1" thickBot="1">
      <c r="A286" s="259" t="str">
        <f aca="true" t="shared" si="53" ref="A286:N286">A13</f>
        <v>Adriano Zagorac</v>
      </c>
      <c r="B286" s="105">
        <f t="shared" si="53"/>
        <v>33</v>
      </c>
      <c r="C286" s="50">
        <f t="shared" si="53"/>
        <v>42</v>
      </c>
      <c r="D286" s="51">
        <f t="shared" si="53"/>
        <v>42</v>
      </c>
      <c r="E286" s="52" t="str">
        <f t="shared" si="53"/>
        <v>-</v>
      </c>
      <c r="F286" s="53">
        <f t="shared" si="53"/>
        <v>42</v>
      </c>
      <c r="G286" s="54">
        <f t="shared" si="53"/>
        <v>42</v>
      </c>
      <c r="H286" s="55" t="str">
        <f t="shared" si="53"/>
        <v>-</v>
      </c>
      <c r="I286" s="56">
        <f t="shared" si="53"/>
        <v>42</v>
      </c>
      <c r="J286" s="57" t="str">
        <f t="shared" si="53"/>
        <v>-</v>
      </c>
      <c r="K286" s="58">
        <f t="shared" si="53"/>
        <v>0</v>
      </c>
      <c r="L286" s="59">
        <f t="shared" si="53"/>
        <v>0</v>
      </c>
      <c r="M286" s="60">
        <f t="shared" si="53"/>
        <v>0</v>
      </c>
      <c r="N286" s="61">
        <f t="shared" si="53"/>
        <v>0</v>
      </c>
      <c r="O286" s="168">
        <f>SUM(C286:N286)</f>
        <v>210</v>
      </c>
    </row>
    <row r="287" spans="1:15" s="224" customFormat="1" ht="15" customHeight="1" thickBot="1">
      <c r="A287" s="176" t="str">
        <f aca="true" t="shared" si="54" ref="A287:N287">A195</f>
        <v>Emil Zagorac</v>
      </c>
      <c r="B287" s="177">
        <f t="shared" si="54"/>
        <v>92</v>
      </c>
      <c r="C287" s="178" t="str">
        <f t="shared" si="54"/>
        <v>-</v>
      </c>
      <c r="D287" s="179">
        <f t="shared" si="54"/>
        <v>45</v>
      </c>
      <c r="E287" s="180" t="str">
        <f t="shared" si="54"/>
        <v>-</v>
      </c>
      <c r="F287" s="181">
        <f t="shared" si="54"/>
        <v>42</v>
      </c>
      <c r="G287" s="182" t="str">
        <f t="shared" si="54"/>
        <v>-</v>
      </c>
      <c r="H287" s="183" t="str">
        <f t="shared" si="54"/>
        <v>-</v>
      </c>
      <c r="I287" s="184" t="str">
        <f t="shared" si="54"/>
        <v>-</v>
      </c>
      <c r="J287" s="185" t="str">
        <f t="shared" si="54"/>
        <v>-</v>
      </c>
      <c r="K287" s="186">
        <f t="shared" si="54"/>
        <v>0</v>
      </c>
      <c r="L287" s="187">
        <f t="shared" si="54"/>
        <v>0</v>
      </c>
      <c r="M287" s="188">
        <f t="shared" si="54"/>
        <v>0</v>
      </c>
      <c r="N287" s="189">
        <f t="shared" si="54"/>
        <v>0</v>
      </c>
      <c r="O287" s="168">
        <f>SUM(C287:N287)</f>
        <v>87</v>
      </c>
    </row>
    <row r="288" spans="1:15" ht="15" customHeight="1" thickBot="1">
      <c r="A288" s="430" t="s">
        <v>247</v>
      </c>
      <c r="B288" s="431"/>
      <c r="C288" s="431"/>
      <c r="D288" s="431"/>
      <c r="E288" s="431"/>
      <c r="F288" s="431"/>
      <c r="G288" s="431"/>
      <c r="H288" s="431"/>
      <c r="I288" s="431"/>
      <c r="J288" s="431"/>
      <c r="K288" s="431"/>
      <c r="L288" s="431"/>
      <c r="M288" s="431"/>
      <c r="N288" s="431"/>
      <c r="O288" s="223">
        <f>SUM(O284:O287)</f>
        <v>729</v>
      </c>
    </row>
    <row r="289" spans="1:15" ht="15" customHeight="1" thickBot="1">
      <c r="A289" s="190" t="str">
        <f aca="true" t="shared" si="55" ref="A289:N289">A94</f>
        <v>Ivana Zagrajski</v>
      </c>
      <c r="B289" s="169">
        <f t="shared" si="55"/>
        <v>17</v>
      </c>
      <c r="C289" s="50" t="str">
        <f t="shared" si="55"/>
        <v>-</v>
      </c>
      <c r="D289" s="51">
        <f t="shared" si="55"/>
        <v>45</v>
      </c>
      <c r="E289" s="52" t="str">
        <f t="shared" si="55"/>
        <v>-</v>
      </c>
      <c r="F289" s="53">
        <f t="shared" si="55"/>
        <v>42</v>
      </c>
      <c r="G289" s="54">
        <f t="shared" si="55"/>
        <v>42</v>
      </c>
      <c r="H289" s="55" t="str">
        <f t="shared" si="55"/>
        <v>-</v>
      </c>
      <c r="I289" s="56">
        <f t="shared" si="55"/>
        <v>45</v>
      </c>
      <c r="J289" s="57">
        <f t="shared" si="55"/>
        <v>50</v>
      </c>
      <c r="K289" s="58">
        <f t="shared" si="55"/>
        <v>0</v>
      </c>
      <c r="L289" s="59">
        <f t="shared" si="55"/>
        <v>0</v>
      </c>
      <c r="M289" s="60">
        <f t="shared" si="55"/>
        <v>0</v>
      </c>
      <c r="N289" s="61">
        <f t="shared" si="55"/>
        <v>0</v>
      </c>
      <c r="O289" s="292">
        <f>SUM(C289:N289)</f>
        <v>224</v>
      </c>
    </row>
    <row r="290" spans="1:15" s="271" customFormat="1" ht="15" customHeight="1" thickBot="1">
      <c r="A290" s="176" t="str">
        <f aca="true" t="shared" si="56" ref="A290:N290">A108</f>
        <v>Karlo Zagrajski</v>
      </c>
      <c r="B290" s="191">
        <f t="shared" si="56"/>
        <v>8</v>
      </c>
      <c r="C290" s="178">
        <f t="shared" si="56"/>
        <v>45</v>
      </c>
      <c r="D290" s="179">
        <f t="shared" si="56"/>
        <v>45</v>
      </c>
      <c r="E290" s="180">
        <f t="shared" si="56"/>
        <v>45</v>
      </c>
      <c r="F290" s="181">
        <f t="shared" si="56"/>
        <v>45</v>
      </c>
      <c r="G290" s="182">
        <f t="shared" si="56"/>
        <v>45</v>
      </c>
      <c r="H290" s="183">
        <f t="shared" si="56"/>
        <v>45</v>
      </c>
      <c r="I290" s="184">
        <f t="shared" si="56"/>
        <v>45</v>
      </c>
      <c r="J290" s="185">
        <f t="shared" si="56"/>
        <v>50</v>
      </c>
      <c r="K290" s="186">
        <f t="shared" si="56"/>
        <v>0</v>
      </c>
      <c r="L290" s="187">
        <f t="shared" si="56"/>
        <v>0</v>
      </c>
      <c r="M290" s="188">
        <f t="shared" si="56"/>
        <v>0</v>
      </c>
      <c r="N290" s="189">
        <f t="shared" si="56"/>
        <v>0</v>
      </c>
      <c r="O290" s="292">
        <f>SUM(C290:N290)</f>
        <v>365</v>
      </c>
    </row>
    <row r="291" spans="1:16" ht="16.5" thickBot="1">
      <c r="A291" s="430" t="s">
        <v>333</v>
      </c>
      <c r="B291" s="431"/>
      <c r="C291" s="431"/>
      <c r="D291" s="431"/>
      <c r="E291" s="431"/>
      <c r="F291" s="431"/>
      <c r="G291" s="431"/>
      <c r="H291" s="431"/>
      <c r="I291" s="431"/>
      <c r="J291" s="431"/>
      <c r="K291" s="431"/>
      <c r="L291" s="431"/>
      <c r="M291" s="431"/>
      <c r="N291" s="432"/>
      <c r="O291" s="223">
        <f>SUM(O289:O290)</f>
        <v>589</v>
      </c>
      <c r="P291" s="268"/>
    </row>
    <row r="292" spans="1:16" s="302" customFormat="1" ht="16.5" thickBot="1">
      <c r="A292" s="190" t="str">
        <f aca="true" t="shared" si="57" ref="A292:N292">A95</f>
        <v>Tara Žulić</v>
      </c>
      <c r="B292" s="169">
        <f t="shared" si="57"/>
        <v>74</v>
      </c>
      <c r="C292" s="50" t="str">
        <f t="shared" si="57"/>
        <v>-</v>
      </c>
      <c r="D292" s="51" t="str">
        <f t="shared" si="57"/>
        <v>-</v>
      </c>
      <c r="E292" s="52" t="str">
        <f t="shared" si="57"/>
        <v>-</v>
      </c>
      <c r="F292" s="53">
        <f t="shared" si="57"/>
        <v>45</v>
      </c>
      <c r="G292" s="54">
        <f t="shared" si="57"/>
        <v>45</v>
      </c>
      <c r="H292" s="55" t="str">
        <f t="shared" si="57"/>
        <v>-</v>
      </c>
      <c r="I292" s="56" t="str">
        <f t="shared" si="57"/>
        <v>-</v>
      </c>
      <c r="J292" s="57" t="str">
        <f t="shared" si="57"/>
        <v>-</v>
      </c>
      <c r="K292" s="58">
        <f t="shared" si="57"/>
        <v>0</v>
      </c>
      <c r="L292" s="59">
        <f t="shared" si="57"/>
        <v>0</v>
      </c>
      <c r="M292" s="60">
        <f t="shared" si="57"/>
        <v>0</v>
      </c>
      <c r="N292" s="61">
        <f t="shared" si="57"/>
        <v>0</v>
      </c>
      <c r="O292" s="292">
        <f>SUM(C292:N292)</f>
        <v>90</v>
      </c>
      <c r="P292" s="268"/>
    </row>
    <row r="293" spans="1:16" s="302" customFormat="1" ht="16.5" thickBot="1">
      <c r="A293" s="176" t="str">
        <f aca="true" t="shared" si="58" ref="A293:N293">A172</f>
        <v>Matija Žulić</v>
      </c>
      <c r="B293" s="191">
        <f t="shared" si="58"/>
        <v>67</v>
      </c>
      <c r="C293" s="178" t="str">
        <f t="shared" si="58"/>
        <v>-</v>
      </c>
      <c r="D293" s="179" t="str">
        <f t="shared" si="58"/>
        <v>-</v>
      </c>
      <c r="E293" s="180" t="str">
        <f t="shared" si="58"/>
        <v>-</v>
      </c>
      <c r="F293" s="181">
        <f t="shared" si="58"/>
        <v>35</v>
      </c>
      <c r="G293" s="182">
        <f t="shared" si="58"/>
        <v>35</v>
      </c>
      <c r="H293" s="183" t="str">
        <f t="shared" si="58"/>
        <v>-</v>
      </c>
      <c r="I293" s="184" t="str">
        <f t="shared" si="58"/>
        <v>-</v>
      </c>
      <c r="J293" s="185" t="str">
        <f t="shared" si="58"/>
        <v>-</v>
      </c>
      <c r="K293" s="186">
        <f t="shared" si="58"/>
        <v>0</v>
      </c>
      <c r="L293" s="187">
        <f t="shared" si="58"/>
        <v>0</v>
      </c>
      <c r="M293" s="188">
        <f t="shared" si="58"/>
        <v>0</v>
      </c>
      <c r="N293" s="189">
        <f t="shared" si="58"/>
        <v>0</v>
      </c>
      <c r="O293" s="292">
        <f>SUM(C293:N293)</f>
        <v>70</v>
      </c>
      <c r="P293" s="268"/>
    </row>
    <row r="294" spans="1:16" s="302" customFormat="1" ht="16.5" thickBot="1">
      <c r="A294" s="430" t="s">
        <v>450</v>
      </c>
      <c r="B294" s="431"/>
      <c r="C294" s="431"/>
      <c r="D294" s="431"/>
      <c r="E294" s="431"/>
      <c r="F294" s="431"/>
      <c r="G294" s="431"/>
      <c r="H294" s="431"/>
      <c r="I294" s="431"/>
      <c r="J294" s="431"/>
      <c r="K294" s="431"/>
      <c r="L294" s="431"/>
      <c r="M294" s="431"/>
      <c r="N294" s="432"/>
      <c r="O294" s="223">
        <f>SUM(O292:O293)</f>
        <v>160</v>
      </c>
      <c r="P294" s="268"/>
    </row>
    <row r="295" spans="1:16" s="271" customFormat="1" ht="15.75">
      <c r="A295" s="301"/>
      <c r="B295" s="301"/>
      <c r="C295" s="301"/>
      <c r="D295" s="301"/>
      <c r="E295" s="301"/>
      <c r="F295" s="301"/>
      <c r="G295" s="301"/>
      <c r="H295" s="301"/>
      <c r="I295" s="301"/>
      <c r="J295" s="301"/>
      <c r="K295" s="301"/>
      <c r="L295" s="301"/>
      <c r="M295" s="301"/>
      <c r="N295" s="301"/>
      <c r="O295" s="268"/>
      <c r="P295" s="268"/>
    </row>
    <row r="296" spans="1:16" s="271" customFormat="1" ht="15.75">
      <c r="A296" s="301"/>
      <c r="B296" s="301"/>
      <c r="C296" s="301"/>
      <c r="D296" s="301"/>
      <c r="E296" s="301"/>
      <c r="F296" s="301"/>
      <c r="G296" s="301"/>
      <c r="H296" s="301"/>
      <c r="I296" s="301"/>
      <c r="J296" s="301"/>
      <c r="K296" s="301"/>
      <c r="L296" s="301"/>
      <c r="M296" s="301"/>
      <c r="N296" s="301"/>
      <c r="O296" s="268"/>
      <c r="P296" s="268"/>
    </row>
    <row r="297" spans="1:16" s="271" customFormat="1" ht="16.5" thickBot="1">
      <c r="A297" s="258"/>
      <c r="B297" s="111"/>
      <c r="C297" s="111"/>
      <c r="D297" s="111"/>
      <c r="E297" s="111"/>
      <c r="F297" s="110"/>
      <c r="G297" s="110"/>
      <c r="H297" s="110"/>
      <c r="I297" s="110"/>
      <c r="J297" s="110"/>
      <c r="K297" s="110"/>
      <c r="L297" s="110"/>
      <c r="M297" s="110"/>
      <c r="N297" s="110"/>
      <c r="O297" s="150"/>
      <c r="P297" s="268"/>
    </row>
    <row r="298" spans="1:16" s="271" customFormat="1" ht="16.5" thickTop="1">
      <c r="A298" s="252"/>
      <c r="B298" s="95"/>
      <c r="C298" s="95"/>
      <c r="D298" s="95"/>
      <c r="E298" s="95"/>
      <c r="F298" s="94"/>
      <c r="G298" s="94"/>
      <c r="H298" s="94"/>
      <c r="I298" s="94"/>
      <c r="J298" s="94"/>
      <c r="K298" s="94"/>
      <c r="L298" s="94"/>
      <c r="M298" s="94"/>
      <c r="N298" s="94"/>
      <c r="O298" s="134"/>
      <c r="P298" s="268"/>
    </row>
    <row r="299" spans="1:16" s="271" customFormat="1" ht="15.75">
      <c r="A299" s="252"/>
      <c r="B299" s="95"/>
      <c r="C299" s="95"/>
      <c r="D299" s="95"/>
      <c r="E299" s="95"/>
      <c r="F299" s="94"/>
      <c r="G299" s="94"/>
      <c r="H299" s="94"/>
      <c r="I299" s="94"/>
      <c r="J299" s="94"/>
      <c r="K299" s="94"/>
      <c r="L299" s="94"/>
      <c r="M299" s="94"/>
      <c r="N299" s="94"/>
      <c r="O299" s="134"/>
      <c r="P299" s="268"/>
    </row>
    <row r="300" spans="15:16" ht="16.5" thickBot="1">
      <c r="O300" s="134"/>
      <c r="P300" s="108"/>
    </row>
    <row r="301" spans="1:15" ht="17.25" thickBot="1" thickTop="1">
      <c r="A301" s="260"/>
      <c r="B301" s="193"/>
      <c r="C301" s="193"/>
      <c r="D301" s="193"/>
      <c r="E301" s="193"/>
      <c r="F301" s="192"/>
      <c r="G301" s="192"/>
      <c r="H301" s="192"/>
      <c r="I301" s="192"/>
      <c r="J301" s="192"/>
      <c r="K301" s="192"/>
      <c r="L301" s="192"/>
      <c r="M301" s="192"/>
      <c r="N301" s="192"/>
      <c r="O301" s="194"/>
    </row>
    <row r="302" ht="16.5" thickTop="1">
      <c r="O302" s="134"/>
    </row>
    <row r="303" ht="16.5" thickBot="1">
      <c r="O303" s="134"/>
    </row>
    <row r="304" spans="1:15" ht="20.25" thickBot="1" thickTop="1">
      <c r="A304" s="433" t="s">
        <v>77</v>
      </c>
      <c r="B304" s="434"/>
      <c r="C304" s="434"/>
      <c r="D304" s="434"/>
      <c r="E304" s="434"/>
      <c r="F304" s="434"/>
      <c r="G304" s="434"/>
      <c r="H304" s="434"/>
      <c r="I304" s="435"/>
      <c r="J304" s="195"/>
      <c r="K304" s="195"/>
      <c r="L304" s="195"/>
      <c r="M304" s="195"/>
      <c r="N304" s="195"/>
      <c r="O304" s="196"/>
    </row>
    <row r="305" spans="1:15" ht="17.25" thickBot="1" thickTop="1">
      <c r="A305" s="261"/>
      <c r="B305" s="197"/>
      <c r="C305" s="197"/>
      <c r="D305" s="197"/>
      <c r="E305" s="197"/>
      <c r="F305" s="195"/>
      <c r="G305" s="195"/>
      <c r="H305" s="195"/>
      <c r="I305" s="195"/>
      <c r="J305" s="195"/>
      <c r="K305" s="195"/>
      <c r="L305" s="195"/>
      <c r="M305" s="195"/>
      <c r="N305" s="195"/>
      <c r="O305" s="196"/>
    </row>
    <row r="306" spans="1:15" ht="19.5" thickBot="1">
      <c r="A306" s="261"/>
      <c r="B306" s="436" t="s">
        <v>79</v>
      </c>
      <c r="C306" s="437"/>
      <c r="D306" s="437"/>
      <c r="E306" s="437"/>
      <c r="F306" s="437"/>
      <c r="G306" s="437"/>
      <c r="H306" s="437"/>
      <c r="I306" s="437"/>
      <c r="J306" s="437"/>
      <c r="K306" s="437"/>
      <c r="L306" s="437"/>
      <c r="M306" s="437"/>
      <c r="N306" s="437"/>
      <c r="O306" s="438"/>
    </row>
    <row r="307" spans="1:15" ht="48" thickBot="1">
      <c r="A307" s="261"/>
      <c r="B307" s="198"/>
      <c r="C307" s="199" t="s">
        <v>63</v>
      </c>
      <c r="D307" s="200" t="s">
        <v>64</v>
      </c>
      <c r="E307" s="201" t="s">
        <v>65</v>
      </c>
      <c r="F307" s="202" t="s">
        <v>66</v>
      </c>
      <c r="G307" s="203" t="s">
        <v>67</v>
      </c>
      <c r="H307" s="204" t="s">
        <v>68</v>
      </c>
      <c r="I307" s="205" t="s">
        <v>69</v>
      </c>
      <c r="J307" s="206" t="s">
        <v>70</v>
      </c>
      <c r="K307" s="207" t="s">
        <v>71</v>
      </c>
      <c r="L307" s="208" t="s">
        <v>72</v>
      </c>
      <c r="M307" s="209" t="s">
        <v>73</v>
      </c>
      <c r="N307" s="210" t="s">
        <v>74</v>
      </c>
      <c r="O307" s="211" t="s">
        <v>78</v>
      </c>
    </row>
    <row r="308" spans="1:15" ht="16.5" thickBot="1">
      <c r="A308" s="261"/>
      <c r="B308" s="212" t="s">
        <v>94</v>
      </c>
      <c r="C308" s="213">
        <f>SUM(C309:C310)</f>
        <v>61</v>
      </c>
      <c r="D308" s="213">
        <f aca="true" t="shared" si="59" ref="D308:N308">SUM(D309:D310)</f>
        <v>50</v>
      </c>
      <c r="E308" s="213">
        <f t="shared" si="59"/>
        <v>51</v>
      </c>
      <c r="F308" s="213">
        <f t="shared" si="59"/>
        <v>51</v>
      </c>
      <c r="G308" s="213">
        <f t="shared" si="59"/>
        <v>57</v>
      </c>
      <c r="H308" s="213">
        <f t="shared" si="59"/>
        <v>37</v>
      </c>
      <c r="I308" s="213">
        <f t="shared" si="59"/>
        <v>50</v>
      </c>
      <c r="J308" s="213">
        <f t="shared" si="59"/>
        <v>40</v>
      </c>
      <c r="K308" s="213">
        <f t="shared" si="59"/>
        <v>0</v>
      </c>
      <c r="L308" s="213">
        <f t="shared" si="59"/>
        <v>0</v>
      </c>
      <c r="M308" s="213">
        <f t="shared" si="59"/>
        <v>0</v>
      </c>
      <c r="N308" s="213">
        <f t="shared" si="59"/>
        <v>0</v>
      </c>
      <c r="O308" s="214">
        <f>SUM(C308:N308)</f>
        <v>397</v>
      </c>
    </row>
    <row r="309" spans="1:15" ht="16.5" thickBot="1">
      <c r="A309" s="261"/>
      <c r="B309" s="215" t="s">
        <v>43</v>
      </c>
      <c r="C309" s="216">
        <f>'1. KOLO'!C167</f>
        <v>40</v>
      </c>
      <c r="D309" s="216">
        <f>'2. KOLO'!C156</f>
        <v>38</v>
      </c>
      <c r="E309" s="216">
        <f>'3. KOLO'!C157</f>
        <v>34</v>
      </c>
      <c r="F309" s="216">
        <f>'4. KOLO'!C158</f>
        <v>35</v>
      </c>
      <c r="G309" s="217">
        <f>'5. KOLO'!C163</f>
        <v>38</v>
      </c>
      <c r="H309" s="217">
        <f>'6. KOLO'!C144</f>
        <v>30</v>
      </c>
      <c r="I309" s="217">
        <f>'7. KOLO'!C157</f>
        <v>37</v>
      </c>
      <c r="J309" s="217">
        <f>'8. KOLO'!C147</f>
        <v>29</v>
      </c>
      <c r="K309" s="217"/>
      <c r="L309" s="216"/>
      <c r="M309" s="216"/>
      <c r="N309" s="216"/>
      <c r="O309" s="218">
        <f>SUM(C309:N309)</f>
        <v>281</v>
      </c>
    </row>
    <row r="310" spans="1:15" ht="16.5" thickBot="1">
      <c r="A310" s="261"/>
      <c r="B310" s="215" t="s">
        <v>44</v>
      </c>
      <c r="C310" s="216">
        <f>'1. KOLO'!C168</f>
        <v>21</v>
      </c>
      <c r="D310" s="216">
        <f>'2. KOLO'!C157</f>
        <v>12</v>
      </c>
      <c r="E310" s="216">
        <f>'3. KOLO'!C158</f>
        <v>17</v>
      </c>
      <c r="F310" s="216">
        <f>'4. KOLO'!C159</f>
        <v>16</v>
      </c>
      <c r="G310" s="217">
        <f>'5. KOLO'!C164</f>
        <v>19</v>
      </c>
      <c r="H310" s="217">
        <f>'6. KOLO'!C145</f>
        <v>7</v>
      </c>
      <c r="I310" s="217">
        <f>'7. KOLO'!C158</f>
        <v>13</v>
      </c>
      <c r="J310" s="217">
        <f>'8. KOLO'!C148</f>
        <v>11</v>
      </c>
      <c r="K310" s="217"/>
      <c r="L310" s="219"/>
      <c r="M310" s="216"/>
      <c r="N310" s="216"/>
      <c r="O310" s="218">
        <f>SUM(C310:N310)</f>
        <v>116</v>
      </c>
    </row>
    <row r="311" spans="1:15" ht="19.5" thickBot="1">
      <c r="A311" s="261"/>
      <c r="B311" s="197"/>
      <c r="C311" s="455" t="s">
        <v>80</v>
      </c>
      <c r="D311" s="455"/>
      <c r="E311" s="455"/>
      <c r="F311" s="455"/>
      <c r="G311" s="455"/>
      <c r="H311" s="455"/>
      <c r="I311" s="455"/>
      <c r="J311" s="455"/>
      <c r="K311" s="455"/>
      <c r="L311" s="455"/>
      <c r="M311" s="455"/>
      <c r="N311" s="456"/>
      <c r="O311" s="220">
        <f>SUM(O309:O310)</f>
        <v>397</v>
      </c>
    </row>
    <row r="312" spans="1:15" ht="16.5" thickBot="1">
      <c r="A312" s="261"/>
      <c r="B312" s="197"/>
      <c r="C312" s="197"/>
      <c r="D312" s="197"/>
      <c r="E312" s="197"/>
      <c r="F312" s="195"/>
      <c r="G312" s="195"/>
      <c r="H312" s="195"/>
      <c r="I312" s="195"/>
      <c r="J312" s="195"/>
      <c r="K312" s="195"/>
      <c r="L312" s="195"/>
      <c r="M312" s="293"/>
      <c r="N312" s="195"/>
      <c r="O312" s="196"/>
    </row>
    <row r="313" spans="1:15" ht="16.5" thickBot="1">
      <c r="A313" s="294" t="s">
        <v>42</v>
      </c>
      <c r="B313" s="295"/>
      <c r="C313" s="294">
        <f>SUM(C314:C315)</f>
        <v>97</v>
      </c>
      <c r="D313" s="296"/>
      <c r="E313" s="296"/>
      <c r="F313" s="293"/>
      <c r="G313" s="293"/>
      <c r="H313" s="293"/>
      <c r="I313" s="293"/>
      <c r="J313" s="293"/>
      <c r="K313" s="293"/>
      <c r="L313" s="293"/>
      <c r="M313" s="293"/>
      <c r="N313" s="293"/>
      <c r="O313" s="297"/>
    </row>
    <row r="314" spans="1:15" ht="16.5" thickBot="1">
      <c r="A314" s="293"/>
      <c r="B314" s="298" t="s">
        <v>43</v>
      </c>
      <c r="C314" s="299">
        <f>COUNT(O191:O198,O161:O173,O137:O142,O107:O116,O70:O83,O34:O44,O11:O15)</f>
        <v>67</v>
      </c>
      <c r="D314" s="296"/>
      <c r="E314" s="296"/>
      <c r="F314" s="293"/>
      <c r="G314" s="293"/>
      <c r="H314" s="293"/>
      <c r="I314" s="293"/>
      <c r="J314" s="293"/>
      <c r="K314" s="293"/>
      <c r="L314" s="293"/>
      <c r="M314" s="293"/>
      <c r="N314" s="293"/>
      <c r="O314" s="297"/>
    </row>
    <row r="315" spans="1:15" ht="16.5" thickBot="1">
      <c r="A315" s="293"/>
      <c r="B315" s="298" t="s">
        <v>44</v>
      </c>
      <c r="C315" s="299">
        <f>COUNT(O205:O211,O150,O123:O126,O90:O96,O51:O59,O22:O23)</f>
        <v>30</v>
      </c>
      <c r="D315" s="296"/>
      <c r="E315" s="296"/>
      <c r="F315" s="293"/>
      <c r="G315" s="293"/>
      <c r="H315" s="293"/>
      <c r="I315" s="293"/>
      <c r="J315" s="293"/>
      <c r="K315" s="293"/>
      <c r="L315" s="293"/>
      <c r="M315" s="293"/>
      <c r="N315" s="293"/>
      <c r="O315" s="297"/>
    </row>
    <row r="316" spans="1:15" ht="15.75">
      <c r="A316" s="300"/>
      <c r="B316" s="296"/>
      <c r="C316" s="296"/>
      <c r="D316" s="296"/>
      <c r="E316" s="296"/>
      <c r="F316" s="293"/>
      <c r="G316" s="293"/>
      <c r="H316" s="293"/>
      <c r="I316" s="293"/>
      <c r="J316" s="293"/>
      <c r="K316" s="293"/>
      <c r="L316" s="293"/>
      <c r="M316" s="293"/>
      <c r="N316" s="293"/>
      <c r="O316" s="297"/>
    </row>
  </sheetData>
  <sheetProtection password="D80B" sheet="1" selectLockedCells="1"/>
  <mergeCells count="129">
    <mergeCell ref="A294:N294"/>
    <mergeCell ref="A239:N239"/>
    <mergeCell ref="A3:O3"/>
    <mergeCell ref="B7:E7"/>
    <mergeCell ref="F7:G7"/>
    <mergeCell ref="H7:I7"/>
    <mergeCell ref="A9:A10"/>
    <mergeCell ref="B9:B10"/>
    <mergeCell ref="C9:N9"/>
    <mergeCell ref="O9:O10"/>
    <mergeCell ref="B18:E18"/>
    <mergeCell ref="F18:G18"/>
    <mergeCell ref="H18:I18"/>
    <mergeCell ref="A20:A21"/>
    <mergeCell ref="B20:B21"/>
    <mergeCell ref="C20:N20"/>
    <mergeCell ref="O20:O21"/>
    <mergeCell ref="B30:E30"/>
    <mergeCell ref="F30:G30"/>
    <mergeCell ref="H30:I30"/>
    <mergeCell ref="A32:A33"/>
    <mergeCell ref="B32:B33"/>
    <mergeCell ref="C32:N32"/>
    <mergeCell ref="O32:O33"/>
    <mergeCell ref="B47:E47"/>
    <mergeCell ref="F47:G47"/>
    <mergeCell ref="H47:I47"/>
    <mergeCell ref="A49:A50"/>
    <mergeCell ref="B49:B50"/>
    <mergeCell ref="C49:N49"/>
    <mergeCell ref="O49:O50"/>
    <mergeCell ref="B66:E66"/>
    <mergeCell ref="F66:G66"/>
    <mergeCell ref="H66:I66"/>
    <mergeCell ref="A68:A69"/>
    <mergeCell ref="B68:B69"/>
    <mergeCell ref="C68:N68"/>
    <mergeCell ref="O68:O69"/>
    <mergeCell ref="B86:E86"/>
    <mergeCell ref="F86:G86"/>
    <mergeCell ref="H86:I86"/>
    <mergeCell ref="A88:A89"/>
    <mergeCell ref="B88:B89"/>
    <mergeCell ref="C88:N88"/>
    <mergeCell ref="O88:O89"/>
    <mergeCell ref="B103:E103"/>
    <mergeCell ref="F103:G103"/>
    <mergeCell ref="H103:I103"/>
    <mergeCell ref="A105:A106"/>
    <mergeCell ref="B105:B106"/>
    <mergeCell ref="C105:N105"/>
    <mergeCell ref="O105:O106"/>
    <mergeCell ref="B119:E119"/>
    <mergeCell ref="F119:G119"/>
    <mergeCell ref="H119:I119"/>
    <mergeCell ref="A121:A122"/>
    <mergeCell ref="B121:B122"/>
    <mergeCell ref="C121:N121"/>
    <mergeCell ref="F146:G146"/>
    <mergeCell ref="H146:I146"/>
    <mergeCell ref="A135:A136"/>
    <mergeCell ref="B135:B136"/>
    <mergeCell ref="C135:N135"/>
    <mergeCell ref="O135:O136"/>
    <mergeCell ref="O159:O160"/>
    <mergeCell ref="O148:O149"/>
    <mergeCell ref="A148:A149"/>
    <mergeCell ref="B148:B149"/>
    <mergeCell ref="C148:N148"/>
    <mergeCell ref="O121:O122"/>
    <mergeCell ref="B133:E133"/>
    <mergeCell ref="F133:G133"/>
    <mergeCell ref="H133:I133"/>
    <mergeCell ref="B146:E146"/>
    <mergeCell ref="O178:O179"/>
    <mergeCell ref="B187:E187"/>
    <mergeCell ref="F187:G187"/>
    <mergeCell ref="B176:E176"/>
    <mergeCell ref="F176:G176"/>
    <mergeCell ref="H176:I176"/>
    <mergeCell ref="B178:B179"/>
    <mergeCell ref="C178:N178"/>
    <mergeCell ref="H187:I187"/>
    <mergeCell ref="C189:N189"/>
    <mergeCell ref="A178:A179"/>
    <mergeCell ref="B157:E157"/>
    <mergeCell ref="F157:G157"/>
    <mergeCell ref="H157:I157"/>
    <mergeCell ref="A159:A160"/>
    <mergeCell ref="B159:B160"/>
    <mergeCell ref="C159:N159"/>
    <mergeCell ref="C311:N311"/>
    <mergeCell ref="O203:O204"/>
    <mergeCell ref="B218:I218"/>
    <mergeCell ref="A243:N243"/>
    <mergeCell ref="A263:N263"/>
    <mergeCell ref="A224:N224"/>
    <mergeCell ref="A230:N230"/>
    <mergeCell ref="A233:N233"/>
    <mergeCell ref="A291:N291"/>
    <mergeCell ref="A257:N257"/>
    <mergeCell ref="O220:O221"/>
    <mergeCell ref="A203:A204"/>
    <mergeCell ref="B203:B204"/>
    <mergeCell ref="C203:N203"/>
    <mergeCell ref="O189:O190"/>
    <mergeCell ref="B201:E201"/>
    <mergeCell ref="F201:G201"/>
    <mergeCell ref="H201:I201"/>
    <mergeCell ref="A189:A190"/>
    <mergeCell ref="B189:B190"/>
    <mergeCell ref="A269:N269"/>
    <mergeCell ref="A277:N277"/>
    <mergeCell ref="A220:A221"/>
    <mergeCell ref="B220:B221"/>
    <mergeCell ref="C220:N220"/>
    <mergeCell ref="A227:N227"/>
    <mergeCell ref="A254:N254"/>
    <mergeCell ref="A236:N236"/>
    <mergeCell ref="A288:N288"/>
    <mergeCell ref="A260:N260"/>
    <mergeCell ref="A304:I304"/>
    <mergeCell ref="B306:O306"/>
    <mergeCell ref="A246:N246"/>
    <mergeCell ref="A273:N273"/>
    <mergeCell ref="A283:N283"/>
    <mergeCell ref="A266:N266"/>
    <mergeCell ref="A249:N249"/>
    <mergeCell ref="A280:N280"/>
  </mergeCells>
  <printOptions/>
  <pageMargins left="2.17" right="0.7086614173228347" top="0.7480314960629921" bottom="0.7480314960629921" header="0.31496062992125984" footer="0.31496062992125984"/>
  <pageSetup horizontalDpi="600" verticalDpi="600" orientation="landscape" paperSize="9" scale="79" r:id="rId1"/>
  <headerFooter alignWithMargins="0">
    <oddHeader>&amp;C&amp;F</oddHeader>
    <oddFooter>&amp;CStranica &amp;P/&amp;N</oddFooter>
  </headerFooter>
  <rowBreaks count="9" manualBreakCount="9">
    <brk id="26" max="14" man="1"/>
    <brk id="62" max="14" man="1"/>
    <brk id="99" max="14" man="1"/>
    <brk id="129" max="14" man="1"/>
    <brk id="153" max="14" man="1"/>
    <brk id="183" max="14" man="1"/>
    <brk id="214" max="14" man="1"/>
    <brk id="249" max="14" man="1"/>
    <brk id="288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3:M305"/>
  <sheetViews>
    <sheetView showGridLines="0" tabSelected="1" view="pageLayout" zoomScale="96" zoomScaleNormal="75" zoomScaleSheetLayoutView="100" zoomScalePageLayoutView="96" workbookViewId="0" topLeftCell="A1">
      <selection activeCell="H1" sqref="H1"/>
    </sheetView>
  </sheetViews>
  <sheetFormatPr defaultColWidth="9.140625" defaultRowHeight="15"/>
  <cols>
    <col min="1" max="1" width="18.140625" style="94" customWidth="1"/>
    <col min="2" max="2" width="9.421875" style="232" customWidth="1"/>
    <col min="3" max="3" width="16.8515625" style="232" customWidth="1"/>
    <col min="4" max="4" width="6.140625" style="231" customWidth="1"/>
    <col min="5" max="5" width="5.7109375" style="231" customWidth="1"/>
    <col min="6" max="6" width="8.57421875" style="231" customWidth="1"/>
    <col min="7" max="8" width="6.140625" style="231" customWidth="1"/>
    <col min="9" max="11" width="6.140625" style="94" customWidth="1"/>
    <col min="12" max="12" width="9.140625" style="221" customWidth="1"/>
    <col min="13" max="16384" width="9.140625" style="94" customWidth="1"/>
  </cols>
  <sheetData>
    <row r="3" spans="1:8" ht="35.25" customHeight="1">
      <c r="A3" s="528" t="s">
        <v>259</v>
      </c>
      <c r="B3" s="529"/>
      <c r="C3" s="529"/>
      <c r="D3" s="529"/>
      <c r="E3" s="529"/>
      <c r="F3" s="529"/>
      <c r="G3" s="530"/>
      <c r="H3" s="530"/>
    </row>
    <row r="4" spans="1:6" ht="18.75">
      <c r="A4" s="228"/>
      <c r="B4" s="229"/>
      <c r="C4" s="229"/>
      <c r="D4" s="230"/>
      <c r="E4" s="230"/>
      <c r="F4" s="230"/>
    </row>
    <row r="6" ht="16.5" thickBot="1"/>
    <row r="7" spans="1:8" ht="17.25" thickBot="1" thickTop="1">
      <c r="A7" s="233" t="s">
        <v>4</v>
      </c>
      <c r="B7" s="496" t="s">
        <v>0</v>
      </c>
      <c r="C7" s="497"/>
      <c r="D7" s="498" t="s">
        <v>7</v>
      </c>
      <c r="E7" s="499"/>
      <c r="F7" s="500" t="s">
        <v>31</v>
      </c>
      <c r="G7" s="501"/>
      <c r="H7" s="502"/>
    </row>
    <row r="8" spans="1:12" s="118" customFormat="1" ht="17.25" thickBot="1" thickTop="1">
      <c r="A8" s="108"/>
      <c r="B8" s="234"/>
      <c r="C8" s="235"/>
      <c r="D8" s="236"/>
      <c r="E8" s="236"/>
      <c r="F8" s="236"/>
      <c r="G8" s="237"/>
      <c r="H8" s="237"/>
      <c r="I8" s="148"/>
      <c r="J8" s="148"/>
      <c r="K8" s="148"/>
      <c r="L8" s="238"/>
    </row>
    <row r="9" spans="1:12" s="118" customFormat="1" ht="15.75" customHeight="1">
      <c r="A9" s="444" t="s">
        <v>81</v>
      </c>
      <c r="B9" s="474" t="s">
        <v>5</v>
      </c>
      <c r="C9" s="476"/>
      <c r="D9" s="505" t="s">
        <v>9</v>
      </c>
      <c r="E9" s="506"/>
      <c r="F9" s="480" t="s">
        <v>75</v>
      </c>
      <c r="G9" s="480"/>
      <c r="H9" s="481"/>
      <c r="I9" s="148"/>
      <c r="J9" s="148"/>
      <c r="K9" s="148"/>
      <c r="L9" s="238"/>
    </row>
    <row r="10" spans="1:12" s="118" customFormat="1" ht="36.75" customHeight="1" thickBot="1">
      <c r="A10" s="473"/>
      <c r="B10" s="511"/>
      <c r="C10" s="512"/>
      <c r="D10" s="513"/>
      <c r="E10" s="514"/>
      <c r="F10" s="482"/>
      <c r="G10" s="482"/>
      <c r="H10" s="483"/>
      <c r="I10" s="148"/>
      <c r="J10" s="148"/>
      <c r="K10" s="148"/>
      <c r="L10" s="238"/>
    </row>
    <row r="11" spans="1:12" s="118" customFormat="1" ht="15.75">
      <c r="A11" s="239" t="s">
        <v>3</v>
      </c>
      <c r="B11" s="494" t="str">
        <f>REZULTATI!A11</f>
        <v>David Funda</v>
      </c>
      <c r="C11" s="495"/>
      <c r="D11" s="518">
        <f>REZULTATI!B11</f>
        <v>26</v>
      </c>
      <c r="E11" s="519"/>
      <c r="F11" s="490">
        <f>REZULTATI!O11</f>
        <v>400</v>
      </c>
      <c r="G11" s="491"/>
      <c r="H11" s="491"/>
      <c r="I11" s="148"/>
      <c r="J11" s="148"/>
      <c r="K11" s="148"/>
      <c r="L11" s="238"/>
    </row>
    <row r="12" spans="1:12" s="118" customFormat="1" ht="15.75">
      <c r="A12" s="240" t="s">
        <v>13</v>
      </c>
      <c r="B12" s="462" t="str">
        <f>REZULTATI!A12</f>
        <v>Nikola Friščić</v>
      </c>
      <c r="C12" s="463"/>
      <c r="D12" s="515">
        <f>REZULTATI!B12</f>
        <v>32</v>
      </c>
      <c r="E12" s="516"/>
      <c r="F12" s="464">
        <f>REZULTATI!O12</f>
        <v>360</v>
      </c>
      <c r="G12" s="472"/>
      <c r="H12" s="472"/>
      <c r="I12" s="148"/>
      <c r="J12" s="148"/>
      <c r="K12" s="148"/>
      <c r="L12" s="238"/>
    </row>
    <row r="13" spans="1:12" s="118" customFormat="1" ht="15.75">
      <c r="A13" s="240" t="s">
        <v>17</v>
      </c>
      <c r="B13" s="462" t="str">
        <f>REZULTATI!A14</f>
        <v>Patrik Vučković</v>
      </c>
      <c r="C13" s="463"/>
      <c r="D13" s="515">
        <f>REZULTATI!B14</f>
        <v>4</v>
      </c>
      <c r="E13" s="516"/>
      <c r="F13" s="464">
        <f>REZULTATI!O14</f>
        <v>326</v>
      </c>
      <c r="G13" s="472"/>
      <c r="H13" s="472"/>
      <c r="I13" s="148"/>
      <c r="J13" s="148"/>
      <c r="K13" s="148"/>
      <c r="L13" s="238"/>
    </row>
    <row r="14" spans="1:12" s="118" customFormat="1" ht="15.75">
      <c r="A14" s="240" t="s">
        <v>18</v>
      </c>
      <c r="B14" s="462" t="str">
        <f>REZULTATI!A13</f>
        <v>Adriano Zagorac</v>
      </c>
      <c r="C14" s="463"/>
      <c r="D14" s="515">
        <f>REZULTATI!B13</f>
        <v>33</v>
      </c>
      <c r="E14" s="516"/>
      <c r="F14" s="464">
        <f>REZULTATI!O13</f>
        <v>210</v>
      </c>
      <c r="G14" s="472"/>
      <c r="H14" s="472"/>
      <c r="I14" s="148"/>
      <c r="J14" s="148"/>
      <c r="K14" s="148"/>
      <c r="L14" s="238"/>
    </row>
    <row r="15" spans="1:12" s="118" customFormat="1" ht="15.75">
      <c r="A15" s="240" t="s">
        <v>19</v>
      </c>
      <c r="B15" s="462" t="str">
        <f>REZULTATI!A15</f>
        <v>David Mađar</v>
      </c>
      <c r="C15" s="463"/>
      <c r="D15" s="515">
        <f>REZULTATI!B15</f>
        <v>37</v>
      </c>
      <c r="E15" s="516"/>
      <c r="F15" s="464">
        <f>REZULTATI!O15</f>
        <v>39</v>
      </c>
      <c r="G15" s="472"/>
      <c r="H15" s="472"/>
      <c r="I15" s="148"/>
      <c r="J15" s="148"/>
      <c r="K15" s="148"/>
      <c r="L15" s="238"/>
    </row>
    <row r="16" spans="1:12" s="118" customFormat="1" ht="15.75">
      <c r="A16" s="240" t="s">
        <v>50</v>
      </c>
      <c r="B16" s="462"/>
      <c r="C16" s="463"/>
      <c r="D16" s="464"/>
      <c r="E16" s="464"/>
      <c r="F16" s="464"/>
      <c r="G16" s="472"/>
      <c r="H16" s="472"/>
      <c r="I16" s="148"/>
      <c r="J16" s="148"/>
      <c r="K16" s="148"/>
      <c r="L16" s="238"/>
    </row>
    <row r="17" spans="1:12" s="118" customFormat="1" ht="15.75">
      <c r="A17" s="240" t="s">
        <v>51</v>
      </c>
      <c r="B17" s="462"/>
      <c r="C17" s="463"/>
      <c r="D17" s="464"/>
      <c r="E17" s="464"/>
      <c r="F17" s="464"/>
      <c r="G17" s="472"/>
      <c r="H17" s="472"/>
      <c r="I17" s="148"/>
      <c r="J17" s="148"/>
      <c r="K17" s="148"/>
      <c r="L17" s="238"/>
    </row>
    <row r="18" spans="1:12" s="118" customFormat="1" ht="15.75">
      <c r="A18" s="240" t="s">
        <v>47</v>
      </c>
      <c r="B18" s="462"/>
      <c r="C18" s="463"/>
      <c r="D18" s="464"/>
      <c r="E18" s="464"/>
      <c r="F18" s="464"/>
      <c r="G18" s="472"/>
      <c r="H18" s="472"/>
      <c r="I18" s="148"/>
      <c r="J18" s="148"/>
      <c r="K18" s="148"/>
      <c r="L18" s="238"/>
    </row>
    <row r="19" spans="1:12" s="118" customFormat="1" ht="15.75">
      <c r="A19" s="240" t="s">
        <v>48</v>
      </c>
      <c r="B19" s="462"/>
      <c r="C19" s="463"/>
      <c r="D19" s="464"/>
      <c r="E19" s="464"/>
      <c r="F19" s="464"/>
      <c r="G19" s="472"/>
      <c r="H19" s="472"/>
      <c r="I19" s="148"/>
      <c r="J19" s="148"/>
      <c r="K19" s="148"/>
      <c r="L19" s="238"/>
    </row>
    <row r="20" spans="1:12" s="118" customFormat="1" ht="15.75">
      <c r="A20" s="240" t="s">
        <v>49</v>
      </c>
      <c r="B20" s="462"/>
      <c r="C20" s="463"/>
      <c r="D20" s="464"/>
      <c r="E20" s="464"/>
      <c r="F20" s="464"/>
      <c r="G20" s="472"/>
      <c r="H20" s="472"/>
      <c r="I20" s="148"/>
      <c r="J20" s="148"/>
      <c r="K20" s="148"/>
      <c r="L20" s="238"/>
    </row>
    <row r="21" spans="1:12" s="118" customFormat="1" ht="15.75">
      <c r="A21" s="241"/>
      <c r="B21" s="234"/>
      <c r="C21" s="235"/>
      <c r="D21" s="236"/>
      <c r="E21" s="236"/>
      <c r="F21" s="236"/>
      <c r="G21" s="237"/>
      <c r="H21" s="237"/>
      <c r="I21" s="148"/>
      <c r="J21" s="148"/>
      <c r="K21" s="148"/>
      <c r="L21" s="238"/>
    </row>
    <row r="22" spans="1:12" s="118" customFormat="1" ht="15.75">
      <c r="A22" s="108"/>
      <c r="B22" s="234"/>
      <c r="C22" s="235"/>
      <c r="D22" s="242"/>
      <c r="E22" s="242"/>
      <c r="F22" s="242"/>
      <c r="G22" s="237"/>
      <c r="H22" s="237"/>
      <c r="I22" s="148"/>
      <c r="J22" s="148"/>
      <c r="K22" s="148"/>
      <c r="L22" s="238"/>
    </row>
    <row r="23" spans="1:12" s="118" customFormat="1" ht="16.5" thickBot="1">
      <c r="A23" s="108"/>
      <c r="B23" s="234"/>
      <c r="C23" s="235"/>
      <c r="D23" s="242"/>
      <c r="E23" s="242"/>
      <c r="F23" s="242"/>
      <c r="G23" s="237"/>
      <c r="H23" s="237"/>
      <c r="I23" s="148"/>
      <c r="J23" s="148"/>
      <c r="K23" s="148"/>
      <c r="L23" s="238"/>
    </row>
    <row r="24" spans="1:8" ht="17.25" thickBot="1" thickTop="1">
      <c r="A24" s="233" t="s">
        <v>4</v>
      </c>
      <c r="B24" s="496" t="s">
        <v>0</v>
      </c>
      <c r="C24" s="497"/>
      <c r="D24" s="498" t="s">
        <v>7</v>
      </c>
      <c r="E24" s="499"/>
      <c r="F24" s="500" t="s">
        <v>32</v>
      </c>
      <c r="G24" s="501"/>
      <c r="H24" s="502"/>
    </row>
    <row r="25" spans="1:8" ht="17.25" thickBot="1" thickTop="1">
      <c r="A25" s="108"/>
      <c r="B25" s="234"/>
      <c r="C25" s="235"/>
      <c r="D25" s="236"/>
      <c r="E25" s="236"/>
      <c r="F25" s="236"/>
      <c r="G25" s="237"/>
      <c r="H25" s="237"/>
    </row>
    <row r="26" spans="1:12" ht="16.5" customHeight="1">
      <c r="A26" s="444" t="s">
        <v>81</v>
      </c>
      <c r="B26" s="474" t="s">
        <v>5</v>
      </c>
      <c r="C26" s="476"/>
      <c r="D26" s="505" t="s">
        <v>9</v>
      </c>
      <c r="E26" s="506"/>
      <c r="F26" s="480" t="s">
        <v>75</v>
      </c>
      <c r="G26" s="480"/>
      <c r="H26" s="481"/>
      <c r="I26" s="148"/>
      <c r="J26" s="148"/>
      <c r="K26" s="148"/>
      <c r="L26" s="238"/>
    </row>
    <row r="27" spans="1:12" ht="32.25" customHeight="1" thickBot="1">
      <c r="A27" s="473"/>
      <c r="B27" s="511"/>
      <c r="C27" s="512"/>
      <c r="D27" s="513"/>
      <c r="E27" s="514"/>
      <c r="F27" s="482"/>
      <c r="G27" s="482"/>
      <c r="H27" s="483"/>
      <c r="I27" s="148"/>
      <c r="J27" s="148"/>
      <c r="K27" s="148"/>
      <c r="L27" s="238"/>
    </row>
    <row r="28" spans="1:12" ht="15.75">
      <c r="A28" s="239" t="s">
        <v>3</v>
      </c>
      <c r="B28" s="494" t="str">
        <f>REZULTATI!A22</f>
        <v>Eni Kušter</v>
      </c>
      <c r="C28" s="495"/>
      <c r="D28" s="518">
        <f>REZULTATI!B22</f>
        <v>50</v>
      </c>
      <c r="E28" s="519"/>
      <c r="F28" s="490">
        <f>REZULTATI!O22</f>
        <v>50</v>
      </c>
      <c r="G28" s="491"/>
      <c r="H28" s="491"/>
      <c r="I28" s="148"/>
      <c r="J28" s="148"/>
      <c r="K28" s="148"/>
      <c r="L28" s="238"/>
    </row>
    <row r="29" spans="1:12" ht="15.75">
      <c r="A29" s="240" t="s">
        <v>13</v>
      </c>
      <c r="B29" s="492" t="str">
        <f>REZULTATI!A23</f>
        <v>Tamara Huten</v>
      </c>
      <c r="C29" s="493"/>
      <c r="D29" s="526">
        <f>REZULTATI!B23</f>
        <v>35</v>
      </c>
      <c r="E29" s="527"/>
      <c r="F29" s="470">
        <f>REZULTATI!O23</f>
        <v>45</v>
      </c>
      <c r="G29" s="471"/>
      <c r="H29" s="471"/>
      <c r="I29" s="148"/>
      <c r="J29" s="148"/>
      <c r="K29" s="148"/>
      <c r="L29" s="238"/>
    </row>
    <row r="30" spans="1:12" ht="15.75">
      <c r="A30" s="240" t="s">
        <v>17</v>
      </c>
      <c r="B30" s="492"/>
      <c r="C30" s="493"/>
      <c r="D30" s="470"/>
      <c r="E30" s="470"/>
      <c r="F30" s="470"/>
      <c r="G30" s="471"/>
      <c r="H30" s="471"/>
      <c r="I30" s="148"/>
      <c r="J30" s="148"/>
      <c r="K30" s="148"/>
      <c r="L30" s="238"/>
    </row>
    <row r="31" spans="1:12" ht="15.75">
      <c r="A31" s="240" t="s">
        <v>18</v>
      </c>
      <c r="B31" s="462"/>
      <c r="C31" s="463"/>
      <c r="D31" s="464"/>
      <c r="E31" s="464"/>
      <c r="F31" s="464"/>
      <c r="G31" s="472"/>
      <c r="H31" s="472"/>
      <c r="I31" s="148"/>
      <c r="J31" s="148"/>
      <c r="K31" s="148"/>
      <c r="L31" s="238"/>
    </row>
    <row r="32" spans="1:12" ht="15.75">
      <c r="A32" s="240" t="s">
        <v>19</v>
      </c>
      <c r="B32" s="462"/>
      <c r="C32" s="463"/>
      <c r="D32" s="464"/>
      <c r="E32" s="464"/>
      <c r="F32" s="464"/>
      <c r="G32" s="472"/>
      <c r="H32" s="472"/>
      <c r="I32" s="148"/>
      <c r="J32" s="148"/>
      <c r="K32" s="148"/>
      <c r="L32" s="238"/>
    </row>
    <row r="33" spans="1:12" ht="15.75">
      <c r="A33" s="240" t="s">
        <v>50</v>
      </c>
      <c r="B33" s="462"/>
      <c r="C33" s="463"/>
      <c r="D33" s="464"/>
      <c r="E33" s="464"/>
      <c r="F33" s="464"/>
      <c r="G33" s="472"/>
      <c r="H33" s="472"/>
      <c r="I33" s="148"/>
      <c r="J33" s="148"/>
      <c r="K33" s="148"/>
      <c r="L33" s="238"/>
    </row>
    <row r="34" spans="1:12" ht="15.75">
      <c r="A34" s="240" t="s">
        <v>51</v>
      </c>
      <c r="B34" s="462"/>
      <c r="C34" s="463"/>
      <c r="D34" s="464"/>
      <c r="E34" s="464"/>
      <c r="F34" s="464"/>
      <c r="G34" s="472"/>
      <c r="H34" s="472"/>
      <c r="I34" s="148"/>
      <c r="J34" s="148"/>
      <c r="K34" s="148"/>
      <c r="L34" s="238"/>
    </row>
    <row r="35" spans="1:12" ht="15.75">
      <c r="A35" s="240" t="s">
        <v>47</v>
      </c>
      <c r="B35" s="462"/>
      <c r="C35" s="463"/>
      <c r="D35" s="464"/>
      <c r="E35" s="464"/>
      <c r="F35" s="464"/>
      <c r="G35" s="472"/>
      <c r="H35" s="472"/>
      <c r="I35" s="148"/>
      <c r="J35" s="148"/>
      <c r="K35" s="148"/>
      <c r="L35" s="238"/>
    </row>
    <row r="36" spans="1:8" ht="15.75">
      <c r="A36" s="240" t="s">
        <v>48</v>
      </c>
      <c r="B36" s="462"/>
      <c r="C36" s="463"/>
      <c r="D36" s="464"/>
      <c r="E36" s="464"/>
      <c r="F36" s="464"/>
      <c r="G36" s="472"/>
      <c r="H36" s="472"/>
    </row>
    <row r="37" spans="1:8" ht="15.75">
      <c r="A37" s="240" t="s">
        <v>49</v>
      </c>
      <c r="B37" s="462"/>
      <c r="C37" s="463"/>
      <c r="D37" s="464"/>
      <c r="E37" s="464"/>
      <c r="F37" s="464"/>
      <c r="G37" s="472"/>
      <c r="H37" s="472"/>
    </row>
    <row r="38" spans="1:6" ht="15.75">
      <c r="A38" s="108"/>
      <c r="B38" s="234"/>
      <c r="C38" s="235"/>
      <c r="D38" s="236"/>
      <c r="E38" s="236"/>
      <c r="F38" s="236"/>
    </row>
    <row r="39" ht="15.75">
      <c r="A39" s="108"/>
    </row>
    <row r="40" spans="1:13" ht="16.5" thickBot="1">
      <c r="A40" s="110"/>
      <c r="B40" s="243"/>
      <c r="C40" s="243"/>
      <c r="D40" s="244"/>
      <c r="E40" s="244"/>
      <c r="F40" s="244"/>
      <c r="G40" s="244"/>
      <c r="H40" s="244"/>
      <c r="I40" s="108"/>
      <c r="J40" s="108"/>
      <c r="K40" s="108"/>
      <c r="L40" s="245"/>
      <c r="M40" s="108"/>
    </row>
    <row r="41" ht="16.5" thickTop="1"/>
    <row r="43" ht="16.5" thickBot="1"/>
    <row r="44" spans="1:8" ht="17.25" thickBot="1" thickTop="1">
      <c r="A44" s="233" t="s">
        <v>4</v>
      </c>
      <c r="B44" s="496" t="s">
        <v>33</v>
      </c>
      <c r="C44" s="497"/>
      <c r="D44" s="498" t="s">
        <v>34</v>
      </c>
      <c r="E44" s="499"/>
      <c r="F44" s="500" t="s">
        <v>31</v>
      </c>
      <c r="G44" s="501"/>
      <c r="H44" s="502"/>
    </row>
    <row r="45" spans="1:8" ht="17.25" thickBot="1" thickTop="1">
      <c r="A45" s="108"/>
      <c r="B45" s="234"/>
      <c r="C45" s="235"/>
      <c r="D45" s="236"/>
      <c r="E45" s="236"/>
      <c r="F45" s="236"/>
      <c r="G45" s="237"/>
      <c r="H45" s="237"/>
    </row>
    <row r="46" spans="1:8" ht="16.5" customHeight="1">
      <c r="A46" s="444" t="s">
        <v>81</v>
      </c>
      <c r="B46" s="474" t="s">
        <v>5</v>
      </c>
      <c r="C46" s="476"/>
      <c r="D46" s="505" t="s">
        <v>9</v>
      </c>
      <c r="E46" s="506"/>
      <c r="F46" s="480" t="s">
        <v>75</v>
      </c>
      <c r="G46" s="480"/>
      <c r="H46" s="481"/>
    </row>
    <row r="47" spans="1:8" ht="33.75" customHeight="1" thickBot="1">
      <c r="A47" s="473"/>
      <c r="B47" s="511"/>
      <c r="C47" s="512"/>
      <c r="D47" s="513"/>
      <c r="E47" s="514"/>
      <c r="F47" s="482"/>
      <c r="G47" s="482"/>
      <c r="H47" s="483"/>
    </row>
    <row r="48" spans="1:8" ht="15.75">
      <c r="A48" s="239" t="s">
        <v>3</v>
      </c>
      <c r="B48" s="520" t="str">
        <f>REZULTATI!A34</f>
        <v>Dino Kovač</v>
      </c>
      <c r="C48" s="521"/>
      <c r="D48" s="524">
        <f>REZULTATI!B34</f>
        <v>90</v>
      </c>
      <c r="E48" s="524"/>
      <c r="F48" s="524">
        <f>REZULTATI!O34</f>
        <v>375</v>
      </c>
      <c r="G48" s="525"/>
      <c r="H48" s="525"/>
    </row>
    <row r="49" spans="1:12" ht="15">
      <c r="A49" s="240" t="s">
        <v>13</v>
      </c>
      <c r="B49" s="462" t="str">
        <f>REZULTATI!A35</f>
        <v>Ivan Erdec</v>
      </c>
      <c r="C49" s="463"/>
      <c r="D49" s="464">
        <f>REZULTATI!B35</f>
        <v>62</v>
      </c>
      <c r="E49" s="464"/>
      <c r="F49" s="464">
        <f>REZULTATI!O35</f>
        <v>351</v>
      </c>
      <c r="G49" s="472"/>
      <c r="H49" s="472"/>
      <c r="L49" s="94"/>
    </row>
    <row r="50" spans="1:12" ht="15">
      <c r="A50" s="240" t="s">
        <v>17</v>
      </c>
      <c r="B50" s="462" t="str">
        <f>REZULTATI!A36</f>
        <v>Marko Bratković</v>
      </c>
      <c r="C50" s="463"/>
      <c r="D50" s="464">
        <f>REZULTATI!B36</f>
        <v>20</v>
      </c>
      <c r="E50" s="464"/>
      <c r="F50" s="464">
        <f>REZULTATI!O36</f>
        <v>324</v>
      </c>
      <c r="G50" s="472"/>
      <c r="H50" s="472"/>
      <c r="L50" s="94"/>
    </row>
    <row r="51" spans="1:12" ht="15">
      <c r="A51" s="240" t="s">
        <v>18</v>
      </c>
      <c r="B51" s="462" t="str">
        <f>REZULTATI!A37</f>
        <v>Leon Štefičar</v>
      </c>
      <c r="C51" s="463"/>
      <c r="D51" s="464">
        <f>REZULTATI!B37</f>
        <v>33</v>
      </c>
      <c r="E51" s="464"/>
      <c r="F51" s="464">
        <f>REZULTATI!O37</f>
        <v>315</v>
      </c>
      <c r="G51" s="472"/>
      <c r="H51" s="472"/>
      <c r="L51" s="94"/>
    </row>
    <row r="52" spans="1:12" ht="15">
      <c r="A52" s="240" t="s">
        <v>19</v>
      </c>
      <c r="B52" s="462" t="str">
        <f>REZULTATI!A40</f>
        <v>Marko Pofuk</v>
      </c>
      <c r="C52" s="463"/>
      <c r="D52" s="464">
        <f>REZULTATI!B40</f>
        <v>13</v>
      </c>
      <c r="E52" s="464"/>
      <c r="F52" s="464">
        <f>REZULTATI!O40</f>
        <v>263</v>
      </c>
      <c r="G52" s="472"/>
      <c r="H52" s="472"/>
      <c r="L52" s="94"/>
    </row>
    <row r="53" spans="1:12" ht="15">
      <c r="A53" s="240" t="s">
        <v>50</v>
      </c>
      <c r="B53" s="462" t="str">
        <f>REZULTATI!A41</f>
        <v>Darko Breški</v>
      </c>
      <c r="C53" s="463"/>
      <c r="D53" s="464">
        <f>REZULTATI!B41</f>
        <v>25</v>
      </c>
      <c r="E53" s="464"/>
      <c r="F53" s="464">
        <f>REZULTATI!O41</f>
        <v>222</v>
      </c>
      <c r="G53" s="472"/>
      <c r="H53" s="472"/>
      <c r="L53" s="94"/>
    </row>
    <row r="54" spans="1:12" ht="15">
      <c r="A54" s="240" t="s">
        <v>51</v>
      </c>
      <c r="B54" s="462" t="str">
        <f>REZULTATI!A44</f>
        <v>Mihael Štefanek</v>
      </c>
      <c r="C54" s="463"/>
      <c r="D54" s="464">
        <f>REZULTATI!B44</f>
        <v>85</v>
      </c>
      <c r="E54" s="464"/>
      <c r="F54" s="464">
        <f>REZULTATI!O44</f>
        <v>166</v>
      </c>
      <c r="G54" s="472"/>
      <c r="H54" s="472"/>
      <c r="L54" s="94"/>
    </row>
    <row r="55" spans="1:12" ht="15">
      <c r="A55" s="240" t="s">
        <v>47</v>
      </c>
      <c r="B55" s="462" t="str">
        <f>REZULTATI!A38</f>
        <v>Luka Petak</v>
      </c>
      <c r="C55" s="463"/>
      <c r="D55" s="464">
        <f>REZULTATI!B38</f>
        <v>95</v>
      </c>
      <c r="E55" s="464"/>
      <c r="F55" s="464">
        <f>REZULTATI!O38</f>
        <v>154</v>
      </c>
      <c r="G55" s="472"/>
      <c r="H55" s="472"/>
      <c r="L55" s="94"/>
    </row>
    <row r="56" spans="1:12" ht="15">
      <c r="A56" s="240" t="s">
        <v>48</v>
      </c>
      <c r="B56" s="462" t="str">
        <f>REZULTATI!A39</f>
        <v>Ivan Božak</v>
      </c>
      <c r="C56" s="463"/>
      <c r="D56" s="464">
        <f>REZULTATI!B39</f>
        <v>52</v>
      </c>
      <c r="E56" s="464"/>
      <c r="F56" s="464">
        <f>REZULTATI!O39</f>
        <v>78</v>
      </c>
      <c r="G56" s="472"/>
      <c r="H56" s="472"/>
      <c r="L56" s="94"/>
    </row>
    <row r="57" spans="1:12" ht="15">
      <c r="A57" s="240" t="s">
        <v>49</v>
      </c>
      <c r="B57" s="462" t="str">
        <f>REZULTATI!A42</f>
        <v>Adam Bajsić</v>
      </c>
      <c r="C57" s="463"/>
      <c r="D57" s="464">
        <f>REZULTATI!B42</f>
        <v>12</v>
      </c>
      <c r="E57" s="464"/>
      <c r="F57" s="464">
        <f>REZULTATI!O42</f>
        <v>40</v>
      </c>
      <c r="G57" s="472"/>
      <c r="H57" s="472"/>
      <c r="L57" s="94"/>
    </row>
    <row r="58" spans="1:8" s="327" customFormat="1" ht="15">
      <c r="A58" s="240" t="s">
        <v>46</v>
      </c>
      <c r="B58" s="462" t="str">
        <f>REZULTATI!A43</f>
        <v>Erik Cujzek</v>
      </c>
      <c r="C58" s="463"/>
      <c r="D58" s="464">
        <f>REZULTATI!B43</f>
        <v>63</v>
      </c>
      <c r="E58" s="464"/>
      <c r="F58" s="464">
        <f>REZULTATI!O43</f>
        <v>38</v>
      </c>
      <c r="G58" s="472"/>
      <c r="H58" s="472"/>
    </row>
    <row r="59" spans="1:12" ht="18.75" customHeight="1">
      <c r="A59" s="241"/>
      <c r="L59" s="94"/>
    </row>
    <row r="60" spans="1:12" ht="15">
      <c r="A60" s="108"/>
      <c r="L60" s="94"/>
    </row>
    <row r="61" spans="1:12" ht="15.75" thickBot="1">
      <c r="A61" s="108"/>
      <c r="B61" s="94"/>
      <c r="C61" s="94"/>
      <c r="D61" s="94"/>
      <c r="E61" s="94"/>
      <c r="F61" s="94"/>
      <c r="G61" s="94"/>
      <c r="H61" s="94"/>
      <c r="L61" s="94"/>
    </row>
    <row r="62" spans="1:12" ht="16.5" thickBot="1" thickTop="1">
      <c r="A62" s="233" t="s">
        <v>4</v>
      </c>
      <c r="B62" s="496" t="s">
        <v>33</v>
      </c>
      <c r="C62" s="497"/>
      <c r="D62" s="498" t="s">
        <v>34</v>
      </c>
      <c r="E62" s="499"/>
      <c r="F62" s="500" t="s">
        <v>32</v>
      </c>
      <c r="G62" s="501"/>
      <c r="H62" s="502"/>
      <c r="L62" s="94"/>
    </row>
    <row r="63" spans="1:12" ht="17.25" thickBot="1" thickTop="1">
      <c r="A63" s="108"/>
      <c r="B63" s="234"/>
      <c r="C63" s="235"/>
      <c r="D63" s="236"/>
      <c r="E63" s="236"/>
      <c r="F63" s="236"/>
      <c r="G63" s="237"/>
      <c r="H63" s="237"/>
      <c r="L63" s="94"/>
    </row>
    <row r="64" spans="1:12" ht="16.5" customHeight="1">
      <c r="A64" s="444" t="s">
        <v>81</v>
      </c>
      <c r="B64" s="474" t="s">
        <v>5</v>
      </c>
      <c r="C64" s="476"/>
      <c r="D64" s="505" t="s">
        <v>9</v>
      </c>
      <c r="E64" s="506"/>
      <c r="F64" s="480" t="s">
        <v>75</v>
      </c>
      <c r="G64" s="480"/>
      <c r="H64" s="481"/>
      <c r="L64" s="94"/>
    </row>
    <row r="65" spans="1:12" ht="33.75" customHeight="1" thickBot="1">
      <c r="A65" s="473"/>
      <c r="B65" s="511"/>
      <c r="C65" s="512"/>
      <c r="D65" s="513"/>
      <c r="E65" s="514"/>
      <c r="F65" s="482"/>
      <c r="G65" s="482"/>
      <c r="H65" s="483"/>
      <c r="L65" s="94"/>
    </row>
    <row r="66" spans="1:12" ht="15">
      <c r="A66" s="239" t="s">
        <v>3</v>
      </c>
      <c r="B66" s="520" t="str">
        <f>REZULTATI!A57</f>
        <v>Silvija Pofuk</v>
      </c>
      <c r="C66" s="521"/>
      <c r="D66" s="522">
        <f>REZULTATI!B57</f>
        <v>36</v>
      </c>
      <c r="E66" s="523"/>
      <c r="F66" s="524">
        <f>REZULTATI!O57</f>
        <v>358</v>
      </c>
      <c r="G66" s="525"/>
      <c r="H66" s="525"/>
      <c r="L66" s="94"/>
    </row>
    <row r="67" spans="1:12" ht="15">
      <c r="A67" s="240" t="s">
        <v>13</v>
      </c>
      <c r="B67" s="462" t="str">
        <f>REZULTATI!A52</f>
        <v>Laura Breški</v>
      </c>
      <c r="C67" s="463"/>
      <c r="D67" s="515">
        <f>REZULTATI!B52</f>
        <v>7</v>
      </c>
      <c r="E67" s="516"/>
      <c r="F67" s="464">
        <f>REZULTATI!O52</f>
        <v>345</v>
      </c>
      <c r="G67" s="472"/>
      <c r="H67" s="472"/>
      <c r="L67" s="94"/>
    </row>
    <row r="68" spans="1:12" ht="15">
      <c r="A68" s="240" t="s">
        <v>17</v>
      </c>
      <c r="B68" s="462" t="str">
        <f>REZULTATI!A54</f>
        <v>Željka Gunek</v>
      </c>
      <c r="C68" s="463"/>
      <c r="D68" s="515">
        <f>REZULTATI!B54</f>
        <v>114</v>
      </c>
      <c r="E68" s="516"/>
      <c r="F68" s="464">
        <f>REZULTATI!O54</f>
        <v>297</v>
      </c>
      <c r="G68" s="472"/>
      <c r="H68" s="472"/>
      <c r="L68" s="94"/>
    </row>
    <row r="69" spans="1:12" ht="15">
      <c r="A69" s="240" t="s">
        <v>18</v>
      </c>
      <c r="B69" s="462" t="str">
        <f>REZULTATI!A53</f>
        <v>Iva Pofuk</v>
      </c>
      <c r="C69" s="463"/>
      <c r="D69" s="515">
        <f>REZULTATI!B53</f>
        <v>83</v>
      </c>
      <c r="E69" s="516"/>
      <c r="F69" s="464">
        <f>REZULTATI!O53</f>
        <v>282</v>
      </c>
      <c r="G69" s="472"/>
      <c r="H69" s="472"/>
      <c r="L69" s="94"/>
    </row>
    <row r="70" spans="1:12" ht="15">
      <c r="A70" s="240" t="s">
        <v>19</v>
      </c>
      <c r="B70" s="462" t="str">
        <f>REZULTATI!A51</f>
        <v>Nika Geček</v>
      </c>
      <c r="C70" s="463"/>
      <c r="D70" s="515">
        <f>REZULTATI!B51</f>
        <v>1</v>
      </c>
      <c r="E70" s="516"/>
      <c r="F70" s="464">
        <f>REZULTATI!O51</f>
        <v>240</v>
      </c>
      <c r="G70" s="472"/>
      <c r="H70" s="472"/>
      <c r="L70" s="94"/>
    </row>
    <row r="71" spans="1:12" ht="15">
      <c r="A71" s="240" t="s">
        <v>50</v>
      </c>
      <c r="B71" s="462" t="str">
        <f>REZULTATI!A55</f>
        <v>Larisa Bajsić</v>
      </c>
      <c r="C71" s="463"/>
      <c r="D71" s="515">
        <f>REZULTATI!B55</f>
        <v>15</v>
      </c>
      <c r="E71" s="516"/>
      <c r="F71" s="464">
        <f>REZULTATI!O55</f>
        <v>238</v>
      </c>
      <c r="G71" s="472"/>
      <c r="H71" s="472"/>
      <c r="L71" s="94"/>
    </row>
    <row r="72" spans="1:12" ht="15">
      <c r="A72" s="240" t="s">
        <v>51</v>
      </c>
      <c r="B72" s="462" t="str">
        <f>REZULTATI!A59</f>
        <v>Blaženka Ratkaj</v>
      </c>
      <c r="C72" s="463"/>
      <c r="D72" s="515">
        <f>REZULTATI!B59</f>
        <v>118</v>
      </c>
      <c r="E72" s="516"/>
      <c r="F72" s="464">
        <f>REZULTATI!O59</f>
        <v>114</v>
      </c>
      <c r="G72" s="472"/>
      <c r="H72" s="472"/>
      <c r="L72" s="94"/>
    </row>
    <row r="73" spans="1:12" ht="15">
      <c r="A73" s="240" t="s">
        <v>47</v>
      </c>
      <c r="B73" s="462" t="str">
        <f>REZULTATI!A56</f>
        <v>Mirela Zebec</v>
      </c>
      <c r="C73" s="463"/>
      <c r="D73" s="515">
        <f>REZULTATI!B56</f>
        <v>35</v>
      </c>
      <c r="E73" s="516"/>
      <c r="F73" s="464">
        <f>REZULTATI!O56</f>
        <v>38</v>
      </c>
      <c r="G73" s="472"/>
      <c r="H73" s="472"/>
      <c r="L73" s="94"/>
    </row>
    <row r="74" spans="1:12" ht="15">
      <c r="A74" s="240" t="s">
        <v>48</v>
      </c>
      <c r="B74" s="462" t="str">
        <f>REZULTATI!A58</f>
        <v>Rea Dubovečak</v>
      </c>
      <c r="C74" s="463"/>
      <c r="D74" s="515">
        <f>REZULTATI!B58</f>
        <v>2</v>
      </c>
      <c r="E74" s="516"/>
      <c r="F74" s="459">
        <f>REZULTATI!O58</f>
        <v>36</v>
      </c>
      <c r="G74" s="460"/>
      <c r="H74" s="461"/>
      <c r="L74" s="94"/>
    </row>
    <row r="75" spans="1:12" ht="15">
      <c r="A75" s="240" t="s">
        <v>49</v>
      </c>
      <c r="B75" s="462"/>
      <c r="C75" s="463"/>
      <c r="D75" s="464"/>
      <c r="E75" s="464"/>
      <c r="F75" s="464"/>
      <c r="G75" s="472"/>
      <c r="H75" s="472"/>
      <c r="L75" s="94"/>
    </row>
    <row r="76" spans="1:12" ht="15">
      <c r="A76" s="108"/>
      <c r="L76" s="94"/>
    </row>
    <row r="77" spans="1:12" ht="15">
      <c r="A77" s="108"/>
      <c r="L77" s="94"/>
    </row>
    <row r="78" spans="1:12" ht="15.75" thickBot="1">
      <c r="A78" s="110"/>
      <c r="B78" s="243"/>
      <c r="C78" s="243"/>
      <c r="D78" s="244"/>
      <c r="E78" s="244"/>
      <c r="F78" s="244"/>
      <c r="G78" s="244"/>
      <c r="H78" s="244"/>
      <c r="L78" s="94"/>
    </row>
    <row r="79" ht="15.75" thickTop="1">
      <c r="L79" s="94"/>
    </row>
    <row r="81" ht="15.75" thickBot="1">
      <c r="L81" s="94"/>
    </row>
    <row r="82" spans="1:12" ht="16.5" thickBot="1" thickTop="1">
      <c r="A82" s="233" t="s">
        <v>4</v>
      </c>
      <c r="B82" s="496" t="s">
        <v>15</v>
      </c>
      <c r="C82" s="497"/>
      <c r="D82" s="498" t="s">
        <v>14</v>
      </c>
      <c r="E82" s="499"/>
      <c r="F82" s="500" t="s">
        <v>31</v>
      </c>
      <c r="G82" s="501"/>
      <c r="H82" s="502"/>
      <c r="L82" s="94"/>
    </row>
    <row r="83" spans="1:12" ht="17.25" thickBot="1" thickTop="1">
      <c r="A83" s="108"/>
      <c r="B83" s="234"/>
      <c r="C83" s="235"/>
      <c r="D83" s="236"/>
      <c r="E83" s="236"/>
      <c r="F83" s="236"/>
      <c r="G83" s="237"/>
      <c r="H83" s="237"/>
      <c r="L83" s="94"/>
    </row>
    <row r="84" spans="1:12" ht="15" customHeight="1">
      <c r="A84" s="444" t="s">
        <v>81</v>
      </c>
      <c r="B84" s="474" t="s">
        <v>5</v>
      </c>
      <c r="C84" s="476"/>
      <c r="D84" s="505" t="s">
        <v>9</v>
      </c>
      <c r="E84" s="506"/>
      <c r="F84" s="480" t="s">
        <v>75</v>
      </c>
      <c r="G84" s="480"/>
      <c r="H84" s="481"/>
      <c r="L84" s="94"/>
    </row>
    <row r="85" spans="1:12" ht="34.5" customHeight="1" thickBot="1">
      <c r="A85" s="473"/>
      <c r="B85" s="511"/>
      <c r="C85" s="512"/>
      <c r="D85" s="513"/>
      <c r="E85" s="514"/>
      <c r="F85" s="482"/>
      <c r="G85" s="482"/>
      <c r="H85" s="483"/>
      <c r="L85" s="94"/>
    </row>
    <row r="86" spans="1:12" ht="15">
      <c r="A86" s="239" t="s">
        <v>3</v>
      </c>
      <c r="B86" s="462" t="str">
        <f>REZULTATI!A72</f>
        <v>Matej Paska</v>
      </c>
      <c r="C86" s="463"/>
      <c r="D86" s="515">
        <f>REZULTATI!B72</f>
        <v>30</v>
      </c>
      <c r="E86" s="516"/>
      <c r="F86" s="464">
        <f>REZULTATI!O72</f>
        <v>362</v>
      </c>
      <c r="G86" s="472"/>
      <c r="H86" s="472"/>
      <c r="L86" s="94"/>
    </row>
    <row r="87" spans="1:12" ht="15">
      <c r="A87" s="240" t="s">
        <v>13</v>
      </c>
      <c r="B87" s="462" t="str">
        <f>REZULTATI!A70</f>
        <v>Filip Druško</v>
      </c>
      <c r="C87" s="463"/>
      <c r="D87" s="515">
        <f>REZULTATI!B70</f>
        <v>5</v>
      </c>
      <c r="E87" s="516"/>
      <c r="F87" s="464">
        <f>REZULTATI!O70</f>
        <v>350</v>
      </c>
      <c r="G87" s="472"/>
      <c r="H87" s="472"/>
      <c r="L87" s="94"/>
    </row>
    <row r="88" spans="1:12" ht="15">
      <c r="A88" s="240" t="s">
        <v>17</v>
      </c>
      <c r="B88" s="462" t="str">
        <f>REZULTATI!A71</f>
        <v>Zvonimir Jakop</v>
      </c>
      <c r="C88" s="463"/>
      <c r="D88" s="515">
        <f>REZULTATI!B71</f>
        <v>45</v>
      </c>
      <c r="E88" s="516"/>
      <c r="F88" s="464">
        <f>REZULTATI!O71</f>
        <v>341</v>
      </c>
      <c r="G88" s="472"/>
      <c r="H88" s="472"/>
      <c r="L88" s="94"/>
    </row>
    <row r="89" spans="1:12" ht="15">
      <c r="A89" s="240" t="s">
        <v>18</v>
      </c>
      <c r="B89" s="462" t="str">
        <f>REZULTATI!A73</f>
        <v>Kristijan Pofuk</v>
      </c>
      <c r="C89" s="463"/>
      <c r="D89" s="515">
        <f>REZULTATI!B73</f>
        <v>3</v>
      </c>
      <c r="E89" s="516"/>
      <c r="F89" s="464">
        <f>REZULTATI!O73</f>
        <v>326</v>
      </c>
      <c r="G89" s="472"/>
      <c r="H89" s="472"/>
      <c r="L89" s="94"/>
    </row>
    <row r="90" spans="1:12" ht="15">
      <c r="A90" s="240" t="s">
        <v>19</v>
      </c>
      <c r="B90" s="462" t="str">
        <f>REZULTATI!A74</f>
        <v>Antonio Funda</v>
      </c>
      <c r="C90" s="463"/>
      <c r="D90" s="515">
        <f>REZULTATI!B74</f>
        <v>29</v>
      </c>
      <c r="E90" s="516"/>
      <c r="F90" s="464">
        <f>REZULTATI!O74</f>
        <v>267</v>
      </c>
      <c r="G90" s="472"/>
      <c r="H90" s="472"/>
      <c r="L90" s="94"/>
    </row>
    <row r="91" spans="1:12" ht="15">
      <c r="A91" s="240" t="s">
        <v>50</v>
      </c>
      <c r="B91" s="462" t="str">
        <f>REZULTATI!A76</f>
        <v>Valentin Mravlinčić</v>
      </c>
      <c r="C91" s="463"/>
      <c r="D91" s="515">
        <f>REZULTATI!B76</f>
        <v>11</v>
      </c>
      <c r="E91" s="516"/>
      <c r="F91" s="464">
        <f>REZULTATI!O76</f>
        <v>231</v>
      </c>
      <c r="G91" s="472"/>
      <c r="H91" s="472"/>
      <c r="L91" s="94"/>
    </row>
    <row r="92" spans="1:12" ht="15">
      <c r="A92" s="240" t="s">
        <v>51</v>
      </c>
      <c r="B92" s="520" t="str">
        <f>REZULTATI!A78</f>
        <v>Bruno Bračko</v>
      </c>
      <c r="C92" s="521"/>
      <c r="D92" s="522">
        <f>REZULTATI!B78</f>
        <v>39</v>
      </c>
      <c r="E92" s="523"/>
      <c r="F92" s="524">
        <f>REZULTATI!O78</f>
        <v>220</v>
      </c>
      <c r="G92" s="525"/>
      <c r="H92" s="525"/>
      <c r="L92" s="94"/>
    </row>
    <row r="93" spans="1:12" ht="15">
      <c r="A93" s="240" t="s">
        <v>47</v>
      </c>
      <c r="B93" s="462" t="str">
        <f>REZULTATI!A80</f>
        <v>Leon-Louis Korn</v>
      </c>
      <c r="C93" s="463"/>
      <c r="D93" s="515">
        <f>REZULTATI!B80</f>
        <v>31</v>
      </c>
      <c r="E93" s="516"/>
      <c r="F93" s="464">
        <f>REZULTATI!O80</f>
        <v>178</v>
      </c>
      <c r="G93" s="472"/>
      <c r="H93" s="472"/>
      <c r="L93" s="94"/>
    </row>
    <row r="94" spans="1:12" ht="15">
      <c r="A94" s="240" t="s">
        <v>48</v>
      </c>
      <c r="B94" s="462" t="str">
        <f>REZULTATI!A81</f>
        <v>Valentino Bobek</v>
      </c>
      <c r="C94" s="463"/>
      <c r="D94" s="515">
        <f>REZULTATI!B81</f>
        <v>42</v>
      </c>
      <c r="E94" s="516"/>
      <c r="F94" s="464">
        <f>REZULTATI!O81</f>
        <v>149</v>
      </c>
      <c r="G94" s="472"/>
      <c r="H94" s="472"/>
      <c r="L94" s="94"/>
    </row>
    <row r="95" spans="1:12" ht="15">
      <c r="A95" s="240" t="s">
        <v>49</v>
      </c>
      <c r="B95" s="462" t="str">
        <f>REZULTATI!A75</f>
        <v>Karlo Banić</v>
      </c>
      <c r="C95" s="463"/>
      <c r="D95" s="515">
        <f>REZULTATI!B75</f>
        <v>50</v>
      </c>
      <c r="E95" s="516"/>
      <c r="F95" s="464">
        <f>REZULTATI!O75</f>
        <v>116</v>
      </c>
      <c r="G95" s="472"/>
      <c r="H95" s="472"/>
      <c r="L95" s="94"/>
    </row>
    <row r="96" spans="1:12" ht="15">
      <c r="A96" s="240" t="s">
        <v>46</v>
      </c>
      <c r="B96" s="462" t="str">
        <f>REZULTATI!A82</f>
        <v>Dino Loparić</v>
      </c>
      <c r="C96" s="463"/>
      <c r="D96" s="515">
        <f>REZULTATI!B82</f>
        <v>24</v>
      </c>
      <c r="E96" s="516"/>
      <c r="F96" s="464">
        <f>REZULTATI!O82</f>
        <v>108</v>
      </c>
      <c r="G96" s="472"/>
      <c r="H96" s="472"/>
      <c r="L96" s="94"/>
    </row>
    <row r="97" spans="1:8" s="271" customFormat="1" ht="15">
      <c r="A97" s="240" t="s">
        <v>45</v>
      </c>
      <c r="B97" s="462" t="str">
        <f>REZULTATI!A83</f>
        <v>Leon Cujzek</v>
      </c>
      <c r="C97" s="463"/>
      <c r="D97" s="515">
        <f>REZULTATI!B83</f>
        <v>66</v>
      </c>
      <c r="E97" s="516"/>
      <c r="F97" s="464">
        <f>REZULTATI!O83</f>
        <v>105</v>
      </c>
      <c r="G97" s="472"/>
      <c r="H97" s="472"/>
    </row>
    <row r="98" spans="1:8" s="271" customFormat="1" ht="15">
      <c r="A98" s="240" t="s">
        <v>260</v>
      </c>
      <c r="B98" s="462" t="str">
        <f>REZULTATI!A77</f>
        <v>Antonio Vrtar</v>
      </c>
      <c r="C98" s="463"/>
      <c r="D98" s="515">
        <f>REZULTATI!B77</f>
        <v>19</v>
      </c>
      <c r="E98" s="516"/>
      <c r="F98" s="464">
        <f>REZULTATI!O77</f>
        <v>36</v>
      </c>
      <c r="G98" s="472"/>
      <c r="H98" s="472"/>
    </row>
    <row r="99" spans="1:8" s="302" customFormat="1" ht="15">
      <c r="A99" s="240" t="s">
        <v>264</v>
      </c>
      <c r="B99" s="462" t="str">
        <f>REZULTATI!A79</f>
        <v>Leo Đurđević</v>
      </c>
      <c r="C99" s="463"/>
      <c r="D99" s="515">
        <f>REZULTATI!B79</f>
        <v>58</v>
      </c>
      <c r="E99" s="516"/>
      <c r="F99" s="464">
        <f>REZULTATI!O79</f>
        <v>34</v>
      </c>
      <c r="G99" s="472"/>
      <c r="H99" s="472"/>
    </row>
    <row r="100" spans="1:12" ht="15">
      <c r="A100" s="108"/>
      <c r="L100" s="94"/>
    </row>
    <row r="101" spans="1:12" ht="15.75" thickBot="1">
      <c r="A101" s="108"/>
      <c r="L101" s="94"/>
    </row>
    <row r="102" spans="1:12" ht="16.5" thickBot="1" thickTop="1">
      <c r="A102" s="233" t="s">
        <v>4</v>
      </c>
      <c r="B102" s="496" t="s">
        <v>15</v>
      </c>
      <c r="C102" s="497"/>
      <c r="D102" s="498" t="s">
        <v>14</v>
      </c>
      <c r="E102" s="499"/>
      <c r="F102" s="500" t="s">
        <v>32</v>
      </c>
      <c r="G102" s="501"/>
      <c r="H102" s="502"/>
      <c r="L102" s="94"/>
    </row>
    <row r="103" spans="1:12" ht="17.25" thickBot="1" thickTop="1">
      <c r="A103" s="108"/>
      <c r="B103" s="234"/>
      <c r="C103" s="235"/>
      <c r="D103" s="236"/>
      <c r="E103" s="236"/>
      <c r="F103" s="236"/>
      <c r="G103" s="237"/>
      <c r="H103" s="237"/>
      <c r="L103" s="94"/>
    </row>
    <row r="104" spans="1:12" ht="15" customHeight="1">
      <c r="A104" s="444" t="s">
        <v>81</v>
      </c>
      <c r="B104" s="474" t="s">
        <v>5</v>
      </c>
      <c r="C104" s="476"/>
      <c r="D104" s="505" t="s">
        <v>9</v>
      </c>
      <c r="E104" s="506"/>
      <c r="F104" s="480" t="s">
        <v>75</v>
      </c>
      <c r="G104" s="480"/>
      <c r="H104" s="481"/>
      <c r="L104" s="94"/>
    </row>
    <row r="105" spans="1:12" ht="35.25" customHeight="1" thickBot="1">
      <c r="A105" s="473"/>
      <c r="B105" s="511"/>
      <c r="C105" s="512"/>
      <c r="D105" s="513"/>
      <c r="E105" s="514"/>
      <c r="F105" s="482"/>
      <c r="G105" s="482"/>
      <c r="H105" s="483"/>
      <c r="L105" s="94"/>
    </row>
    <row r="106" spans="1:12" ht="15">
      <c r="A106" s="239" t="s">
        <v>3</v>
      </c>
      <c r="B106" s="494" t="str">
        <f>REZULTATI!A90</f>
        <v>Lorena Zagorac</v>
      </c>
      <c r="C106" s="495"/>
      <c r="D106" s="518">
        <f>REZULTATI!B90</f>
        <v>47</v>
      </c>
      <c r="E106" s="519"/>
      <c r="F106" s="490">
        <f>REZULTATI!O90</f>
        <v>250</v>
      </c>
      <c r="G106" s="491"/>
      <c r="H106" s="491"/>
      <c r="L106" s="94"/>
    </row>
    <row r="107" spans="1:12" ht="15">
      <c r="A107" s="240" t="s">
        <v>13</v>
      </c>
      <c r="B107" s="462" t="str">
        <f>REZULTATI!A94</f>
        <v>Ivana Zagrajski</v>
      </c>
      <c r="C107" s="463"/>
      <c r="D107" s="515">
        <f>REZULTATI!B94</f>
        <v>17</v>
      </c>
      <c r="E107" s="517"/>
      <c r="F107" s="464">
        <f>REZULTATI!O94</f>
        <v>224</v>
      </c>
      <c r="G107" s="472"/>
      <c r="H107" s="472"/>
      <c r="L107" s="94"/>
    </row>
    <row r="108" spans="1:12" ht="15">
      <c r="A108" s="240" t="s">
        <v>17</v>
      </c>
      <c r="B108" s="462" t="str">
        <f>REZULTATI!A96</f>
        <v>Marija Pašalić</v>
      </c>
      <c r="C108" s="463"/>
      <c r="D108" s="464">
        <f>REZULTATI!B96</f>
        <v>61</v>
      </c>
      <c r="E108" s="464"/>
      <c r="F108" s="464">
        <f>REZULTATI!O96</f>
        <v>172</v>
      </c>
      <c r="G108" s="472"/>
      <c r="H108" s="472"/>
      <c r="L108" s="94"/>
    </row>
    <row r="109" spans="1:12" ht="15">
      <c r="A109" s="240" t="s">
        <v>18</v>
      </c>
      <c r="B109" s="462" t="str">
        <f>REZULTATI!A91</f>
        <v>Ivana Šantalab</v>
      </c>
      <c r="C109" s="463"/>
      <c r="D109" s="515">
        <f>REZULTATI!B91</f>
        <v>6</v>
      </c>
      <c r="E109" s="516"/>
      <c r="F109" s="464">
        <f>REZULTATI!O91</f>
        <v>95</v>
      </c>
      <c r="G109" s="472"/>
      <c r="H109" s="472"/>
      <c r="L109" s="94"/>
    </row>
    <row r="110" spans="1:12" ht="15">
      <c r="A110" s="240" t="s">
        <v>19</v>
      </c>
      <c r="B110" s="462" t="str">
        <f>REZULTATI!A95</f>
        <v>Tara Žulić</v>
      </c>
      <c r="C110" s="463"/>
      <c r="D110" s="464">
        <f>REZULTATI!B95</f>
        <v>74</v>
      </c>
      <c r="E110" s="464"/>
      <c r="F110" s="464">
        <f>REZULTATI!O95</f>
        <v>90</v>
      </c>
      <c r="G110" s="472"/>
      <c r="H110" s="472"/>
      <c r="L110" s="94"/>
    </row>
    <row r="111" spans="1:12" ht="15">
      <c r="A111" s="240" t="s">
        <v>50</v>
      </c>
      <c r="B111" s="462" t="str">
        <f>REZULTATI!A92</f>
        <v>Sara Ribić</v>
      </c>
      <c r="C111" s="463"/>
      <c r="D111" s="515">
        <f>REZULTATI!B92</f>
        <v>18</v>
      </c>
      <c r="E111" s="516"/>
      <c r="F111" s="464">
        <f>REZULTATI!O92</f>
        <v>42</v>
      </c>
      <c r="G111" s="472"/>
      <c r="H111" s="472"/>
      <c r="L111" s="94"/>
    </row>
    <row r="112" spans="1:12" ht="15">
      <c r="A112" s="240" t="s">
        <v>51</v>
      </c>
      <c r="B112" s="462" t="str">
        <f>REZULTATI!A93</f>
        <v>Mia Ribić</v>
      </c>
      <c r="C112" s="463"/>
      <c r="D112" s="515">
        <f>REZULTATI!B93</f>
        <v>3</v>
      </c>
      <c r="E112" s="516"/>
      <c r="F112" s="464">
        <f>REZULTATI!O93</f>
        <v>40</v>
      </c>
      <c r="G112" s="472"/>
      <c r="H112" s="472"/>
      <c r="L112" s="94"/>
    </row>
    <row r="113" spans="1:12" ht="15">
      <c r="A113" s="240" t="s">
        <v>47</v>
      </c>
      <c r="B113" s="462"/>
      <c r="C113" s="463"/>
      <c r="D113" s="464"/>
      <c r="E113" s="464"/>
      <c r="F113" s="464"/>
      <c r="G113" s="472"/>
      <c r="H113" s="472"/>
      <c r="L113" s="94"/>
    </row>
    <row r="114" spans="1:12" ht="15">
      <c r="A114" s="240" t="s">
        <v>48</v>
      </c>
      <c r="B114" s="462"/>
      <c r="C114" s="463"/>
      <c r="D114" s="464"/>
      <c r="E114" s="464"/>
      <c r="F114" s="464"/>
      <c r="G114" s="472"/>
      <c r="H114" s="472"/>
      <c r="L114" s="94"/>
    </row>
    <row r="115" spans="1:12" ht="15">
      <c r="A115" s="240" t="s">
        <v>49</v>
      </c>
      <c r="B115" s="462"/>
      <c r="C115" s="463"/>
      <c r="D115" s="464"/>
      <c r="E115" s="464"/>
      <c r="F115" s="464"/>
      <c r="G115" s="472"/>
      <c r="H115" s="472"/>
      <c r="L115" s="94"/>
    </row>
    <row r="116" spans="1:12" ht="15">
      <c r="A116" s="108"/>
      <c r="L116" s="94"/>
    </row>
    <row r="117" spans="1:12" ht="15">
      <c r="A117" s="108"/>
      <c r="L117" s="94"/>
    </row>
    <row r="118" spans="1:12" ht="15.75" thickBot="1">
      <c r="A118" s="110"/>
      <c r="L118" s="94"/>
    </row>
    <row r="119" ht="15.75" thickTop="1">
      <c r="L119" s="94"/>
    </row>
    <row r="121" ht="15.75" thickBot="1">
      <c r="L121" s="94"/>
    </row>
    <row r="122" spans="1:12" ht="18.75" customHeight="1" thickBot="1" thickTop="1">
      <c r="A122" s="233" t="s">
        <v>4</v>
      </c>
      <c r="B122" s="496" t="s">
        <v>36</v>
      </c>
      <c r="C122" s="497"/>
      <c r="D122" s="498" t="s">
        <v>37</v>
      </c>
      <c r="E122" s="499"/>
      <c r="F122" s="500" t="s">
        <v>31</v>
      </c>
      <c r="G122" s="501"/>
      <c r="H122" s="502"/>
      <c r="L122" s="94"/>
    </row>
    <row r="123" spans="1:12" ht="17.25" thickBot="1" thickTop="1">
      <c r="A123" s="108"/>
      <c r="B123" s="234"/>
      <c r="C123" s="235"/>
      <c r="D123" s="236"/>
      <c r="E123" s="236"/>
      <c r="F123" s="236"/>
      <c r="G123" s="237"/>
      <c r="H123" s="237"/>
      <c r="L123" s="94"/>
    </row>
    <row r="124" spans="1:12" ht="15" customHeight="1">
      <c r="A124" s="444" t="s">
        <v>81</v>
      </c>
      <c r="B124" s="474" t="s">
        <v>5</v>
      </c>
      <c r="C124" s="476"/>
      <c r="D124" s="505" t="s">
        <v>9</v>
      </c>
      <c r="E124" s="506"/>
      <c r="F124" s="480" t="s">
        <v>75</v>
      </c>
      <c r="G124" s="480"/>
      <c r="H124" s="481"/>
      <c r="L124" s="94"/>
    </row>
    <row r="125" spans="1:12" ht="35.25" customHeight="1" thickBot="1">
      <c r="A125" s="473"/>
      <c r="B125" s="511"/>
      <c r="C125" s="512"/>
      <c r="D125" s="513"/>
      <c r="E125" s="514"/>
      <c r="F125" s="482"/>
      <c r="G125" s="482"/>
      <c r="H125" s="483"/>
      <c r="L125" s="94"/>
    </row>
    <row r="126" spans="1:12" ht="15">
      <c r="A126" s="239" t="s">
        <v>3</v>
      </c>
      <c r="B126" s="540" t="str">
        <f>REZULTATI!A108</f>
        <v>Karlo Zagrajski</v>
      </c>
      <c r="C126" s="541"/>
      <c r="D126" s="542">
        <f>REZULTATI!B108</f>
        <v>8</v>
      </c>
      <c r="E126" s="542"/>
      <c r="F126" s="542">
        <f>REZULTATI!O108</f>
        <v>365</v>
      </c>
      <c r="G126" s="543"/>
      <c r="H126" s="543"/>
      <c r="L126" s="94"/>
    </row>
    <row r="127" spans="1:12" ht="15">
      <c r="A127" s="240" t="s">
        <v>13</v>
      </c>
      <c r="B127" s="462" t="str">
        <f>REZULTATI!A107</f>
        <v>David Paska</v>
      </c>
      <c r="C127" s="463"/>
      <c r="D127" s="464">
        <f>REZULTATI!B107</f>
        <v>10</v>
      </c>
      <c r="E127" s="464"/>
      <c r="F127" s="459">
        <f>REZULTATI!O107</f>
        <v>350</v>
      </c>
      <c r="G127" s="460"/>
      <c r="H127" s="461"/>
      <c r="L127" s="94"/>
    </row>
    <row r="128" spans="1:12" ht="15">
      <c r="A128" s="240" t="s">
        <v>17</v>
      </c>
      <c r="B128" s="462" t="str">
        <f>REZULTATI!A110</f>
        <v>Karlo Zidar</v>
      </c>
      <c r="C128" s="463"/>
      <c r="D128" s="464">
        <f>REZULTATI!B110</f>
        <v>31</v>
      </c>
      <c r="E128" s="464"/>
      <c r="F128" s="459">
        <f>REZULTATI!O110</f>
        <v>286</v>
      </c>
      <c r="G128" s="460"/>
      <c r="H128" s="461"/>
      <c r="L128" s="94"/>
    </row>
    <row r="129" spans="1:12" ht="15">
      <c r="A129" s="240" t="s">
        <v>18</v>
      </c>
      <c r="B129" s="462" t="str">
        <f>REZULTATI!A109</f>
        <v>Alen Šobak</v>
      </c>
      <c r="C129" s="463"/>
      <c r="D129" s="464">
        <f>REZULTATI!B109</f>
        <v>14</v>
      </c>
      <c r="E129" s="464"/>
      <c r="F129" s="459">
        <f>REZULTATI!O109</f>
        <v>129</v>
      </c>
      <c r="G129" s="460"/>
      <c r="H129" s="461"/>
      <c r="L129" s="94"/>
    </row>
    <row r="130" spans="1:12" ht="15">
      <c r="A130" s="240" t="s">
        <v>19</v>
      </c>
      <c r="B130" s="462" t="str">
        <f>REZULTATI!A112</f>
        <v>Karlo Bobek</v>
      </c>
      <c r="C130" s="463"/>
      <c r="D130" s="464">
        <f>REZULTATI!B112</f>
        <v>24</v>
      </c>
      <c r="E130" s="464"/>
      <c r="F130" s="459">
        <f>REZULTATI!O112</f>
        <v>120</v>
      </c>
      <c r="G130" s="460"/>
      <c r="H130" s="461"/>
      <c r="L130" s="94"/>
    </row>
    <row r="131" spans="1:12" ht="15">
      <c r="A131" s="240" t="s">
        <v>50</v>
      </c>
      <c r="B131" s="462" t="str">
        <f>REZULTATI!A111</f>
        <v>Davor Sabolić</v>
      </c>
      <c r="C131" s="463"/>
      <c r="D131" s="464">
        <f>REZULTATI!B111</f>
        <v>12</v>
      </c>
      <c r="E131" s="464"/>
      <c r="F131" s="459">
        <f>REZULTATI!O111</f>
        <v>117</v>
      </c>
      <c r="G131" s="460"/>
      <c r="H131" s="461"/>
      <c r="L131" s="94"/>
    </row>
    <row r="132" spans="1:12" ht="15">
      <c r="A132" s="240" t="s">
        <v>51</v>
      </c>
      <c r="B132" s="462" t="str">
        <f>REZULTATI!A115</f>
        <v>Marko Veseljak</v>
      </c>
      <c r="C132" s="463"/>
      <c r="D132" s="459">
        <f>REZULTATI!B115</f>
        <v>107</v>
      </c>
      <c r="E132" s="461"/>
      <c r="F132" s="459">
        <f>REZULTATI!O115</f>
        <v>81</v>
      </c>
      <c r="G132" s="460"/>
      <c r="H132" s="461"/>
      <c r="L132" s="94"/>
    </row>
    <row r="133" spans="1:12" ht="15">
      <c r="A133" s="240" t="s">
        <v>47</v>
      </c>
      <c r="B133" s="462" t="str">
        <f>REZULTATI!A114</f>
        <v>Mario Bačak</v>
      </c>
      <c r="C133" s="463"/>
      <c r="D133" s="464">
        <f>REZULTATI!B114</f>
        <v>1</v>
      </c>
      <c r="E133" s="464"/>
      <c r="F133" s="459">
        <f>REZULTATI!O114</f>
        <v>42</v>
      </c>
      <c r="G133" s="460"/>
      <c r="H133" s="461"/>
      <c r="L133" s="94"/>
    </row>
    <row r="134" spans="1:12" ht="15">
      <c r="A134" s="240" t="s">
        <v>47</v>
      </c>
      <c r="B134" s="462" t="str">
        <f>REZULTATI!A116</f>
        <v>Mislav Kos</v>
      </c>
      <c r="C134" s="463"/>
      <c r="D134" s="464">
        <f>REZULTATI!B116</f>
        <v>108</v>
      </c>
      <c r="E134" s="464"/>
      <c r="F134" s="464">
        <f>REZULTATI!O116</f>
        <v>42</v>
      </c>
      <c r="G134" s="472"/>
      <c r="H134" s="472"/>
      <c r="L134" s="94"/>
    </row>
    <row r="135" spans="1:12" ht="15">
      <c r="A135" s="240" t="s">
        <v>49</v>
      </c>
      <c r="B135" s="462" t="str">
        <f>REZULTATI!A113</f>
        <v>Tin Dubovečak</v>
      </c>
      <c r="C135" s="463"/>
      <c r="D135" s="464">
        <f>REZULTATI!B113</f>
        <v>65</v>
      </c>
      <c r="E135" s="464"/>
      <c r="F135" s="459">
        <f>REZULTATI!O113</f>
        <v>37</v>
      </c>
      <c r="G135" s="460"/>
      <c r="H135" s="461"/>
      <c r="L135" s="94"/>
    </row>
    <row r="136" ht="15">
      <c r="L136" s="94"/>
    </row>
    <row r="137" spans="1:12" ht="15">
      <c r="A137" s="108"/>
      <c r="L137" s="94"/>
    </row>
    <row r="138" spans="1:12" ht="15.75" thickBot="1">
      <c r="A138" s="108"/>
      <c r="K138" s="118"/>
      <c r="L138" s="94"/>
    </row>
    <row r="139" spans="1:12" ht="18.75" customHeight="1" thickBot="1" thickTop="1">
      <c r="A139" s="233" t="s">
        <v>4</v>
      </c>
      <c r="B139" s="496" t="s">
        <v>36</v>
      </c>
      <c r="C139" s="497"/>
      <c r="D139" s="498" t="s">
        <v>37</v>
      </c>
      <c r="E139" s="499"/>
      <c r="F139" s="500" t="s">
        <v>32</v>
      </c>
      <c r="G139" s="501"/>
      <c r="H139" s="502"/>
      <c r="L139" s="94"/>
    </row>
    <row r="140" spans="1:12" ht="17.25" thickBot="1" thickTop="1">
      <c r="A140" s="108"/>
      <c r="B140" s="234"/>
      <c r="C140" s="235"/>
      <c r="D140" s="236"/>
      <c r="E140" s="236"/>
      <c r="F140" s="236"/>
      <c r="G140" s="237"/>
      <c r="H140" s="237"/>
      <c r="L140" s="94"/>
    </row>
    <row r="141" spans="1:12" ht="15" customHeight="1">
      <c r="A141" s="444" t="s">
        <v>81</v>
      </c>
      <c r="B141" s="474" t="s">
        <v>5</v>
      </c>
      <c r="C141" s="476"/>
      <c r="D141" s="505" t="s">
        <v>9</v>
      </c>
      <c r="E141" s="506"/>
      <c r="F141" s="480" t="s">
        <v>75</v>
      </c>
      <c r="G141" s="480"/>
      <c r="H141" s="481"/>
      <c r="L141" s="94"/>
    </row>
    <row r="142" spans="1:12" ht="33" customHeight="1" thickBot="1">
      <c r="A142" s="473"/>
      <c r="B142" s="511"/>
      <c r="C142" s="512"/>
      <c r="D142" s="513"/>
      <c r="E142" s="514"/>
      <c r="F142" s="482"/>
      <c r="G142" s="482"/>
      <c r="H142" s="483"/>
      <c r="L142" s="94"/>
    </row>
    <row r="143" spans="1:12" ht="15">
      <c r="A143" s="239" t="s">
        <v>3</v>
      </c>
      <c r="B143" s="462" t="str">
        <f>REZULTATI!A123</f>
        <v>Tanja Mravlinčić</v>
      </c>
      <c r="C143" s="463"/>
      <c r="D143" s="464">
        <f>REZULTATI!B123</f>
        <v>16</v>
      </c>
      <c r="E143" s="464"/>
      <c r="F143" s="464">
        <f>REZULTATI!O123</f>
        <v>250</v>
      </c>
      <c r="G143" s="472"/>
      <c r="H143" s="472"/>
      <c r="L143" s="94"/>
    </row>
    <row r="144" spans="1:12" ht="15">
      <c r="A144" s="240" t="s">
        <v>13</v>
      </c>
      <c r="B144" s="462" t="str">
        <f>REZULTATI!A125</f>
        <v>Laura Gunek</v>
      </c>
      <c r="C144" s="463"/>
      <c r="D144" s="464">
        <f>REZULTATI!B125</f>
        <v>28</v>
      </c>
      <c r="E144" s="464"/>
      <c r="F144" s="464">
        <f>REZULTATI!O125</f>
        <v>208</v>
      </c>
      <c r="G144" s="472"/>
      <c r="H144" s="472"/>
      <c r="L144" s="94"/>
    </row>
    <row r="145" spans="1:12" ht="15">
      <c r="A145" s="240" t="s">
        <v>17</v>
      </c>
      <c r="B145" s="462" t="str">
        <f>REZULTATI!A126</f>
        <v>Kristina Benčina</v>
      </c>
      <c r="C145" s="463"/>
      <c r="D145" s="464">
        <f>REZULTATI!B126</f>
        <v>38</v>
      </c>
      <c r="E145" s="464"/>
      <c r="F145" s="464">
        <f>REZULTATI!O126</f>
        <v>185</v>
      </c>
      <c r="G145" s="472"/>
      <c r="H145" s="472"/>
      <c r="L145" s="94"/>
    </row>
    <row r="146" spans="1:12" ht="15">
      <c r="A146" s="240" t="s">
        <v>18</v>
      </c>
      <c r="B146" s="492" t="str">
        <f>REZULTATI!A124</f>
        <v>Antonia Zagorac</v>
      </c>
      <c r="C146" s="493"/>
      <c r="D146" s="470">
        <f>REZULTATI!B124</f>
        <v>57</v>
      </c>
      <c r="E146" s="470"/>
      <c r="F146" s="470">
        <f>REZULTATI!O124</f>
        <v>182</v>
      </c>
      <c r="G146" s="471"/>
      <c r="H146" s="471"/>
      <c r="L146" s="94"/>
    </row>
    <row r="147" spans="1:12" ht="15">
      <c r="A147" s="240" t="s">
        <v>19</v>
      </c>
      <c r="B147" s="462"/>
      <c r="C147" s="463"/>
      <c r="D147" s="464"/>
      <c r="E147" s="464"/>
      <c r="F147" s="464"/>
      <c r="G147" s="472"/>
      <c r="H147" s="472"/>
      <c r="L147" s="94"/>
    </row>
    <row r="148" spans="1:12" ht="15">
      <c r="A148" s="240" t="s">
        <v>50</v>
      </c>
      <c r="B148" s="462"/>
      <c r="C148" s="463"/>
      <c r="D148" s="464"/>
      <c r="E148" s="464"/>
      <c r="F148" s="464"/>
      <c r="G148" s="472"/>
      <c r="H148" s="472"/>
      <c r="L148" s="94"/>
    </row>
    <row r="149" spans="1:12" ht="15">
      <c r="A149" s="240" t="s">
        <v>51</v>
      </c>
      <c r="B149" s="462"/>
      <c r="C149" s="463"/>
      <c r="D149" s="464"/>
      <c r="E149" s="464"/>
      <c r="F149" s="464"/>
      <c r="G149" s="472"/>
      <c r="H149" s="472"/>
      <c r="L149" s="94"/>
    </row>
    <row r="150" spans="1:12" ht="15">
      <c r="A150" s="240" t="s">
        <v>47</v>
      </c>
      <c r="B150" s="462"/>
      <c r="C150" s="463"/>
      <c r="D150" s="464"/>
      <c r="E150" s="464"/>
      <c r="F150" s="464"/>
      <c r="G150" s="472"/>
      <c r="H150" s="472"/>
      <c r="L150" s="94"/>
    </row>
    <row r="151" spans="1:12" ht="15">
      <c r="A151" s="240" t="s">
        <v>48</v>
      </c>
      <c r="B151" s="462"/>
      <c r="C151" s="463"/>
      <c r="D151" s="464"/>
      <c r="E151" s="464"/>
      <c r="F151" s="464"/>
      <c r="G151" s="472"/>
      <c r="H151" s="472"/>
      <c r="L151" s="94"/>
    </row>
    <row r="152" spans="1:12" ht="15">
      <c r="A152" s="240" t="s">
        <v>49</v>
      </c>
      <c r="B152" s="462"/>
      <c r="C152" s="463"/>
      <c r="D152" s="464"/>
      <c r="E152" s="464"/>
      <c r="F152" s="464"/>
      <c r="G152" s="472"/>
      <c r="H152" s="472"/>
      <c r="L152" s="94"/>
    </row>
    <row r="153" spans="1:12" ht="15">
      <c r="A153" s="108"/>
      <c r="L153" s="94"/>
    </row>
    <row r="154" spans="1:12" ht="15">
      <c r="A154" s="108"/>
      <c r="L154" s="94"/>
    </row>
    <row r="155" spans="1:12" ht="18.75" customHeight="1" thickBot="1">
      <c r="A155" s="110"/>
      <c r="B155" s="243"/>
      <c r="C155" s="243"/>
      <c r="D155" s="244"/>
      <c r="E155" s="244"/>
      <c r="F155" s="244"/>
      <c r="G155" s="244"/>
      <c r="H155" s="244"/>
      <c r="L155" s="94"/>
    </row>
    <row r="156" ht="15.75" thickTop="1">
      <c r="L156" s="94"/>
    </row>
    <row r="158" ht="15.75" thickBot="1">
      <c r="L158" s="94"/>
    </row>
    <row r="159" spans="1:12" ht="16.5" thickBot="1" thickTop="1">
      <c r="A159" s="233" t="s">
        <v>4</v>
      </c>
      <c r="B159" s="496" t="s">
        <v>76</v>
      </c>
      <c r="C159" s="497"/>
      <c r="D159" s="498" t="s">
        <v>20</v>
      </c>
      <c r="E159" s="499"/>
      <c r="F159" s="500" t="s">
        <v>82</v>
      </c>
      <c r="G159" s="501"/>
      <c r="H159" s="502"/>
      <c r="L159" s="94"/>
    </row>
    <row r="160" spans="1:12" ht="17.25" thickBot="1" thickTop="1">
      <c r="A160" s="108"/>
      <c r="B160" s="234"/>
      <c r="C160" s="235"/>
      <c r="D160" s="236"/>
      <c r="E160" s="236"/>
      <c r="F160" s="236"/>
      <c r="G160" s="237"/>
      <c r="H160" s="237"/>
      <c r="L160" s="94"/>
    </row>
    <row r="161" spans="1:12" ht="15" customHeight="1">
      <c r="A161" s="444" t="s">
        <v>81</v>
      </c>
      <c r="B161" s="474" t="s">
        <v>5</v>
      </c>
      <c r="C161" s="476"/>
      <c r="D161" s="505" t="s">
        <v>9</v>
      </c>
      <c r="E161" s="506"/>
      <c r="F161" s="480" t="s">
        <v>75</v>
      </c>
      <c r="G161" s="480"/>
      <c r="H161" s="481"/>
      <c r="L161" s="94"/>
    </row>
    <row r="162" spans="1:12" ht="35.25" customHeight="1" thickBot="1">
      <c r="A162" s="473"/>
      <c r="B162" s="511"/>
      <c r="C162" s="512"/>
      <c r="D162" s="513"/>
      <c r="E162" s="514"/>
      <c r="F162" s="482"/>
      <c r="G162" s="482"/>
      <c r="H162" s="483"/>
      <c r="L162" s="94"/>
    </row>
    <row r="163" spans="1:12" ht="15">
      <c r="A163" s="239" t="s">
        <v>3</v>
      </c>
      <c r="B163" s="462" t="str">
        <f>REZULTATI!A137</f>
        <v>Ivan Jakop</v>
      </c>
      <c r="C163" s="463"/>
      <c r="D163" s="464">
        <f>REZULTATI!B137</f>
        <v>81</v>
      </c>
      <c r="E163" s="464"/>
      <c r="F163" s="464">
        <f>REZULTATI!O137</f>
        <v>400</v>
      </c>
      <c r="G163" s="472"/>
      <c r="H163" s="472"/>
      <c r="L163" s="94"/>
    </row>
    <row r="164" spans="1:12" ht="15">
      <c r="A164" s="240" t="s">
        <v>13</v>
      </c>
      <c r="B164" s="462" t="str">
        <f>REZULTATI!A138</f>
        <v>Mario Gašparov</v>
      </c>
      <c r="C164" s="463"/>
      <c r="D164" s="464">
        <f>REZULTATI!B138</f>
        <v>48</v>
      </c>
      <c r="E164" s="464"/>
      <c r="F164" s="464">
        <f>REZULTATI!O138</f>
        <v>45</v>
      </c>
      <c r="G164" s="472"/>
      <c r="H164" s="472"/>
      <c r="L164" s="94"/>
    </row>
    <row r="165" spans="1:12" ht="15">
      <c r="A165" s="240" t="s">
        <v>17</v>
      </c>
      <c r="B165" s="462" t="str">
        <f>REZULTATI!A139</f>
        <v>Dražen Balog</v>
      </c>
      <c r="C165" s="463"/>
      <c r="D165" s="464">
        <f>REZULTATI!B139</f>
        <v>54</v>
      </c>
      <c r="E165" s="464"/>
      <c r="F165" s="464">
        <f>REZULTATI!O139</f>
        <v>42</v>
      </c>
      <c r="G165" s="472"/>
      <c r="H165" s="472"/>
      <c r="L165" s="94"/>
    </row>
    <row r="166" spans="1:12" ht="15">
      <c r="A166" s="240" t="s">
        <v>18</v>
      </c>
      <c r="B166" s="462" t="str">
        <f>REZULTATI!A140</f>
        <v>Dražen Oršoš</v>
      </c>
      <c r="C166" s="463"/>
      <c r="D166" s="464">
        <f>REZULTATI!B140</f>
        <v>41</v>
      </c>
      <c r="E166" s="464"/>
      <c r="F166" s="464">
        <f>REZULTATI!O140</f>
        <v>40</v>
      </c>
      <c r="G166" s="472"/>
      <c r="H166" s="472"/>
      <c r="L166" s="94"/>
    </row>
    <row r="167" spans="1:12" ht="15">
      <c r="A167" s="240" t="s">
        <v>19</v>
      </c>
      <c r="B167" s="462" t="str">
        <f>REZULTATI!A141</f>
        <v>Božidar Gubić</v>
      </c>
      <c r="C167" s="463"/>
      <c r="D167" s="464">
        <f>REZULTATI!B141</f>
        <v>51</v>
      </c>
      <c r="E167" s="464"/>
      <c r="F167" s="464">
        <f>REZULTATI!O141</f>
        <v>39</v>
      </c>
      <c r="G167" s="472"/>
      <c r="H167" s="472"/>
      <c r="L167" s="94"/>
    </row>
    <row r="168" spans="1:12" ht="15">
      <c r="A168" s="240" t="s">
        <v>50</v>
      </c>
      <c r="B168" s="462" t="str">
        <f>REZULTATI!A142</f>
        <v>Matija Cikač</v>
      </c>
      <c r="C168" s="463"/>
      <c r="D168" s="464">
        <f>REZULTATI!B142</f>
        <v>22</v>
      </c>
      <c r="E168" s="464"/>
      <c r="F168" s="464">
        <f>REZULTATI!O142</f>
        <v>38</v>
      </c>
      <c r="G168" s="472"/>
      <c r="H168" s="472"/>
      <c r="L168" s="94"/>
    </row>
    <row r="169" spans="1:12" ht="15">
      <c r="A169" s="240" t="s">
        <v>51</v>
      </c>
      <c r="B169" s="462"/>
      <c r="C169" s="463"/>
      <c r="D169" s="464"/>
      <c r="E169" s="464"/>
      <c r="F169" s="464"/>
      <c r="G169" s="472"/>
      <c r="H169" s="472"/>
      <c r="L169" s="94"/>
    </row>
    <row r="170" spans="1:12" ht="15">
      <c r="A170" s="240" t="s">
        <v>47</v>
      </c>
      <c r="B170" s="462"/>
      <c r="C170" s="463"/>
      <c r="D170" s="464"/>
      <c r="E170" s="464"/>
      <c r="F170" s="464"/>
      <c r="G170" s="472"/>
      <c r="H170" s="472"/>
      <c r="L170" s="94"/>
    </row>
    <row r="171" spans="1:12" ht="15">
      <c r="A171" s="240" t="s">
        <v>48</v>
      </c>
      <c r="B171" s="462"/>
      <c r="C171" s="463"/>
      <c r="D171" s="464"/>
      <c r="E171" s="464"/>
      <c r="F171" s="464"/>
      <c r="G171" s="472"/>
      <c r="H171" s="472"/>
      <c r="L171" s="94"/>
    </row>
    <row r="172" spans="1:12" ht="15">
      <c r="A172" s="240" t="s">
        <v>49</v>
      </c>
      <c r="B172" s="462"/>
      <c r="C172" s="463"/>
      <c r="D172" s="464"/>
      <c r="E172" s="464"/>
      <c r="F172" s="464"/>
      <c r="G172" s="472"/>
      <c r="H172" s="472"/>
      <c r="L172" s="94"/>
    </row>
    <row r="173" spans="1:12" ht="15">
      <c r="A173" s="241"/>
      <c r="L173" s="94"/>
    </row>
    <row r="174" spans="1:12" ht="15">
      <c r="A174" s="108"/>
      <c r="L174" s="94"/>
    </row>
    <row r="175" spans="1:12" ht="15.75" thickBot="1">
      <c r="A175" s="108"/>
      <c r="L175" s="94"/>
    </row>
    <row r="176" spans="1:12" ht="16.5" thickBot="1" thickTop="1">
      <c r="A176" s="233" t="s">
        <v>4</v>
      </c>
      <c r="B176" s="496" t="s">
        <v>76</v>
      </c>
      <c r="C176" s="497"/>
      <c r="D176" s="498" t="s">
        <v>20</v>
      </c>
      <c r="E176" s="499"/>
      <c r="F176" s="500" t="s">
        <v>83</v>
      </c>
      <c r="G176" s="501"/>
      <c r="H176" s="502"/>
      <c r="L176" s="94"/>
    </row>
    <row r="177" spans="1:12" ht="18.75" customHeight="1" thickBot="1" thickTop="1">
      <c r="A177" s="108"/>
      <c r="B177" s="234"/>
      <c r="C177" s="235"/>
      <c r="D177" s="236"/>
      <c r="E177" s="236"/>
      <c r="F177" s="236"/>
      <c r="G177" s="237"/>
      <c r="H177" s="237"/>
      <c r="L177" s="94"/>
    </row>
    <row r="178" spans="1:12" ht="15" customHeight="1">
      <c r="A178" s="444" t="s">
        <v>81</v>
      </c>
      <c r="B178" s="474" t="s">
        <v>5</v>
      </c>
      <c r="C178" s="476"/>
      <c r="D178" s="505" t="s">
        <v>9</v>
      </c>
      <c r="E178" s="506"/>
      <c r="F178" s="480" t="s">
        <v>75</v>
      </c>
      <c r="G178" s="480"/>
      <c r="H178" s="481"/>
      <c r="L178" s="94"/>
    </row>
    <row r="179" spans="1:12" ht="35.25" customHeight="1" thickBot="1">
      <c r="A179" s="473"/>
      <c r="B179" s="511"/>
      <c r="C179" s="512"/>
      <c r="D179" s="513"/>
      <c r="E179" s="514"/>
      <c r="F179" s="482"/>
      <c r="G179" s="482"/>
      <c r="H179" s="483"/>
      <c r="L179" s="94"/>
    </row>
    <row r="180" spans="1:12" ht="15">
      <c r="A180" s="239" t="s">
        <v>3</v>
      </c>
      <c r="B180" s="494" t="str">
        <f>REZULTATI!A150</f>
        <v>Barbara Posavec</v>
      </c>
      <c r="C180" s="495"/>
      <c r="D180" s="490">
        <f>REZULTATI!B150</f>
        <v>1</v>
      </c>
      <c r="E180" s="490"/>
      <c r="F180" s="490">
        <f>REZULTATI!O150</f>
        <v>200</v>
      </c>
      <c r="G180" s="491"/>
      <c r="H180" s="491"/>
      <c r="L180" s="94"/>
    </row>
    <row r="181" spans="1:12" ht="15">
      <c r="A181" s="240" t="s">
        <v>13</v>
      </c>
      <c r="B181" s="462"/>
      <c r="C181" s="463"/>
      <c r="D181" s="464"/>
      <c r="E181" s="464"/>
      <c r="F181" s="464"/>
      <c r="G181" s="472"/>
      <c r="H181" s="472"/>
      <c r="L181" s="94"/>
    </row>
    <row r="182" spans="1:12" ht="15">
      <c r="A182" s="240" t="s">
        <v>17</v>
      </c>
      <c r="B182" s="462"/>
      <c r="C182" s="463"/>
      <c r="D182" s="464"/>
      <c r="E182" s="464"/>
      <c r="F182" s="464"/>
      <c r="G182" s="472"/>
      <c r="H182" s="472"/>
      <c r="L182" s="94"/>
    </row>
    <row r="183" spans="1:12" ht="15">
      <c r="A183" s="240" t="s">
        <v>18</v>
      </c>
      <c r="B183" s="462"/>
      <c r="C183" s="463"/>
      <c r="D183" s="464"/>
      <c r="E183" s="464"/>
      <c r="F183" s="464"/>
      <c r="G183" s="472"/>
      <c r="H183" s="472"/>
      <c r="L183" s="94"/>
    </row>
    <row r="184" spans="1:12" ht="15">
      <c r="A184" s="240" t="s">
        <v>19</v>
      </c>
      <c r="B184" s="462"/>
      <c r="C184" s="463"/>
      <c r="D184" s="464"/>
      <c r="E184" s="464"/>
      <c r="F184" s="464"/>
      <c r="G184" s="472"/>
      <c r="H184" s="472"/>
      <c r="L184" s="94"/>
    </row>
    <row r="185" spans="1:12" ht="15">
      <c r="A185" s="240" t="s">
        <v>50</v>
      </c>
      <c r="B185" s="462"/>
      <c r="C185" s="463"/>
      <c r="D185" s="464"/>
      <c r="E185" s="464"/>
      <c r="F185" s="464"/>
      <c r="G185" s="472"/>
      <c r="H185" s="472"/>
      <c r="L185" s="94"/>
    </row>
    <row r="186" spans="1:12" ht="15">
      <c r="A186" s="240" t="s">
        <v>51</v>
      </c>
      <c r="B186" s="462"/>
      <c r="C186" s="463"/>
      <c r="D186" s="464"/>
      <c r="E186" s="464"/>
      <c r="F186" s="464"/>
      <c r="G186" s="472"/>
      <c r="H186" s="472"/>
      <c r="L186" s="94"/>
    </row>
    <row r="187" spans="1:12" ht="15">
      <c r="A187" s="240" t="s">
        <v>47</v>
      </c>
      <c r="B187" s="462"/>
      <c r="C187" s="463"/>
      <c r="D187" s="464"/>
      <c r="E187" s="464"/>
      <c r="F187" s="464"/>
      <c r="G187" s="472"/>
      <c r="H187" s="472"/>
      <c r="L187" s="94"/>
    </row>
    <row r="188" spans="1:12" ht="15">
      <c r="A188" s="240" t="s">
        <v>48</v>
      </c>
      <c r="B188" s="462"/>
      <c r="C188" s="463"/>
      <c r="D188" s="464"/>
      <c r="E188" s="464"/>
      <c r="F188" s="464"/>
      <c r="G188" s="472"/>
      <c r="H188" s="472"/>
      <c r="L188" s="94"/>
    </row>
    <row r="189" spans="1:12" ht="15">
      <c r="A189" s="240" t="s">
        <v>49</v>
      </c>
      <c r="B189" s="462"/>
      <c r="C189" s="463"/>
      <c r="D189" s="464"/>
      <c r="E189" s="464"/>
      <c r="F189" s="464"/>
      <c r="G189" s="472"/>
      <c r="H189" s="472"/>
      <c r="L189" s="94"/>
    </row>
    <row r="190" spans="1:12" ht="15.75">
      <c r="A190" s="108"/>
      <c r="B190" s="234"/>
      <c r="C190" s="235"/>
      <c r="D190" s="236"/>
      <c r="E190" s="236"/>
      <c r="F190" s="236"/>
      <c r="L190" s="94"/>
    </row>
    <row r="191" spans="1:12" ht="15.75">
      <c r="A191" s="108"/>
      <c r="B191" s="234"/>
      <c r="C191" s="235"/>
      <c r="D191" s="236"/>
      <c r="E191" s="236"/>
      <c r="F191" s="236"/>
      <c r="L191" s="94"/>
    </row>
    <row r="192" spans="1:12" ht="15.75" thickBot="1">
      <c r="A192" s="110"/>
      <c r="B192" s="243"/>
      <c r="C192" s="243"/>
      <c r="D192" s="244"/>
      <c r="E192" s="244"/>
      <c r="F192" s="244"/>
      <c r="G192" s="244"/>
      <c r="H192" s="244"/>
      <c r="L192" s="94"/>
    </row>
    <row r="193" ht="15.75" thickTop="1">
      <c r="L193" s="94"/>
    </row>
    <row r="195" ht="15.75" thickBot="1">
      <c r="L195" s="94"/>
    </row>
    <row r="196" spans="1:12" ht="16.5" thickBot="1" thickTop="1">
      <c r="A196" s="233" t="s">
        <v>4</v>
      </c>
      <c r="B196" s="496" t="s">
        <v>21</v>
      </c>
      <c r="C196" s="497"/>
      <c r="D196" s="498" t="s">
        <v>22</v>
      </c>
      <c r="E196" s="499"/>
      <c r="F196" s="500" t="s">
        <v>40</v>
      </c>
      <c r="G196" s="501"/>
      <c r="H196" s="502"/>
      <c r="L196" s="94"/>
    </row>
    <row r="197" spans="1:12" ht="17.25" thickBot="1" thickTop="1">
      <c r="A197" s="108"/>
      <c r="B197" s="234"/>
      <c r="C197" s="235"/>
      <c r="D197" s="236"/>
      <c r="E197" s="236"/>
      <c r="F197" s="236"/>
      <c r="G197" s="237"/>
      <c r="H197" s="237"/>
      <c r="L197" s="94"/>
    </row>
    <row r="198" spans="1:12" ht="15" customHeight="1">
      <c r="A198" s="444" t="s">
        <v>81</v>
      </c>
      <c r="B198" s="474" t="s">
        <v>5</v>
      </c>
      <c r="C198" s="476"/>
      <c r="D198" s="505" t="s">
        <v>9</v>
      </c>
      <c r="E198" s="506"/>
      <c r="F198" s="480" t="s">
        <v>75</v>
      </c>
      <c r="G198" s="480"/>
      <c r="H198" s="481"/>
      <c r="L198" s="94"/>
    </row>
    <row r="199" spans="1:12" ht="35.25" customHeight="1" thickBot="1">
      <c r="A199" s="473"/>
      <c r="B199" s="511"/>
      <c r="C199" s="512"/>
      <c r="D199" s="513"/>
      <c r="E199" s="514"/>
      <c r="F199" s="482"/>
      <c r="G199" s="482"/>
      <c r="H199" s="483"/>
      <c r="L199" s="94"/>
    </row>
    <row r="200" spans="1:12" ht="15">
      <c r="A200" s="239" t="s">
        <v>3</v>
      </c>
      <c r="B200" s="462" t="str">
        <f>REZULTATI!A162</f>
        <v>Josip Jakop</v>
      </c>
      <c r="C200" s="463"/>
      <c r="D200" s="464">
        <f>REZULTATI!B162</f>
        <v>59</v>
      </c>
      <c r="E200" s="464"/>
      <c r="F200" s="464">
        <f>REZULTATI!O162</f>
        <v>365</v>
      </c>
      <c r="G200" s="472"/>
      <c r="H200" s="472"/>
      <c r="L200" s="94"/>
    </row>
    <row r="201" spans="1:12" ht="15">
      <c r="A201" s="240" t="s">
        <v>13</v>
      </c>
      <c r="B201" s="462" t="str">
        <f>REZULTATI!A163</f>
        <v>Slavko Murić</v>
      </c>
      <c r="C201" s="463"/>
      <c r="D201" s="464">
        <f>REZULTATI!B163</f>
        <v>61</v>
      </c>
      <c r="E201" s="464"/>
      <c r="F201" s="464">
        <f>REZULTATI!O163</f>
        <v>339</v>
      </c>
      <c r="G201" s="472"/>
      <c r="H201" s="472"/>
      <c r="L201" s="94"/>
    </row>
    <row r="202" spans="1:12" ht="15">
      <c r="A202" s="240" t="s">
        <v>17</v>
      </c>
      <c r="B202" s="462" t="str">
        <f>REZULTATI!A167</f>
        <v>Josip Dubovečak</v>
      </c>
      <c r="C202" s="463"/>
      <c r="D202" s="464">
        <f>REZULTATI!B167</f>
        <v>96</v>
      </c>
      <c r="E202" s="464"/>
      <c r="F202" s="464">
        <f>REZULTATI!O167</f>
        <v>229</v>
      </c>
      <c r="G202" s="472"/>
      <c r="H202" s="472"/>
      <c r="L202" s="94"/>
    </row>
    <row r="203" spans="1:12" ht="15">
      <c r="A203" s="240" t="s">
        <v>18</v>
      </c>
      <c r="B203" s="462" t="str">
        <f>REZULTATI!A161</f>
        <v>Darko Petak</v>
      </c>
      <c r="C203" s="463"/>
      <c r="D203" s="464">
        <f>REZULTATI!B161</f>
        <v>115</v>
      </c>
      <c r="E203" s="464"/>
      <c r="F203" s="464">
        <f>REZULTATI!O161</f>
        <v>200</v>
      </c>
      <c r="G203" s="472"/>
      <c r="H203" s="472"/>
      <c r="L203" s="94"/>
    </row>
    <row r="204" spans="1:12" ht="15">
      <c r="A204" s="240" t="s">
        <v>19</v>
      </c>
      <c r="B204" s="462" t="str">
        <f>REZULTATI!A166</f>
        <v>Branko Dušak</v>
      </c>
      <c r="C204" s="463"/>
      <c r="D204" s="464">
        <f>REZULTATI!B166</f>
        <v>21</v>
      </c>
      <c r="E204" s="464"/>
      <c r="F204" s="464">
        <f>REZULTATI!O166</f>
        <v>190</v>
      </c>
      <c r="G204" s="472"/>
      <c r="H204" s="472"/>
      <c r="L204" s="94"/>
    </row>
    <row r="205" spans="1:12" ht="15">
      <c r="A205" s="240" t="s">
        <v>50</v>
      </c>
      <c r="B205" s="462" t="str">
        <f>'3. KOLO'!B122</f>
        <v>Stjepan Dubovečak</v>
      </c>
      <c r="C205" s="463"/>
      <c r="D205" s="464">
        <f>REZULTATI!B169</f>
        <v>100</v>
      </c>
      <c r="E205" s="464"/>
      <c r="F205" s="464">
        <f>REZULTATI!O169</f>
        <v>161</v>
      </c>
      <c r="G205" s="472"/>
      <c r="H205" s="472"/>
      <c r="L205" s="94"/>
    </row>
    <row r="206" spans="1:12" ht="15">
      <c r="A206" s="240" t="s">
        <v>51</v>
      </c>
      <c r="B206" s="462" t="str">
        <f>REZULTATI!A164</f>
        <v>Stjepan Petak</v>
      </c>
      <c r="C206" s="463"/>
      <c r="D206" s="464">
        <f>REZULTATI!B164</f>
        <v>44</v>
      </c>
      <c r="E206" s="464"/>
      <c r="F206" s="464">
        <f>REZULTATI!O164</f>
        <v>158</v>
      </c>
      <c r="G206" s="472"/>
      <c r="H206" s="472"/>
      <c r="L206" s="94"/>
    </row>
    <row r="207" spans="1:12" ht="15">
      <c r="A207" s="240" t="s">
        <v>47</v>
      </c>
      <c r="B207" s="462" t="str">
        <f>REZULTATI!A165</f>
        <v>Valent Dubovečak</v>
      </c>
      <c r="C207" s="463"/>
      <c r="D207" s="464">
        <f>REZULTATI!B165</f>
        <v>49</v>
      </c>
      <c r="E207" s="464"/>
      <c r="F207" s="464">
        <f>REZULTATI!O165</f>
        <v>156</v>
      </c>
      <c r="G207" s="472"/>
      <c r="H207" s="472"/>
      <c r="L207" s="94"/>
    </row>
    <row r="208" spans="1:12" ht="15">
      <c r="A208" s="240" t="s">
        <v>48</v>
      </c>
      <c r="B208" s="462" t="str">
        <f>REZULTATI!A170</f>
        <v>Siniša Kovač</v>
      </c>
      <c r="C208" s="463"/>
      <c r="D208" s="464">
        <f>REZULTATI!B170</f>
        <v>13</v>
      </c>
      <c r="E208" s="464"/>
      <c r="F208" s="464">
        <f>REZULTATI!O170</f>
        <v>150</v>
      </c>
      <c r="G208" s="472"/>
      <c r="H208" s="472"/>
      <c r="L208" s="94"/>
    </row>
    <row r="209" spans="1:12" ht="15">
      <c r="A209" s="240" t="s">
        <v>49</v>
      </c>
      <c r="B209" s="462" t="str">
        <f>REZULTATI!A168</f>
        <v>Velimir Marčec</v>
      </c>
      <c r="C209" s="463"/>
      <c r="D209" s="464">
        <f>REZULTATI!B168</f>
        <v>23</v>
      </c>
      <c r="E209" s="464"/>
      <c r="F209" s="464">
        <f>REZULTATI!O168</f>
        <v>147</v>
      </c>
      <c r="G209" s="472"/>
      <c r="H209" s="472"/>
      <c r="L209" s="94"/>
    </row>
    <row r="210" spans="1:12" ht="15">
      <c r="A210" s="240" t="s">
        <v>46</v>
      </c>
      <c r="B210" s="462" t="str">
        <f>REZULTATI!A171</f>
        <v>Igor Posavec</v>
      </c>
      <c r="C210" s="463"/>
      <c r="D210" s="464">
        <f>REZULTATI!B171</f>
        <v>12</v>
      </c>
      <c r="E210" s="464"/>
      <c r="F210" s="464">
        <f>REZULTATI!O171</f>
        <v>118</v>
      </c>
      <c r="G210" s="472"/>
      <c r="H210" s="472"/>
      <c r="L210" s="94"/>
    </row>
    <row r="211" spans="1:8" s="302" customFormat="1" ht="15">
      <c r="A211" s="240" t="s">
        <v>45</v>
      </c>
      <c r="B211" s="462" t="str">
        <f>REZULTATI!A173</f>
        <v>Drago Jagetić</v>
      </c>
      <c r="C211" s="463"/>
      <c r="D211" s="464">
        <f>REZULTATI!B173</f>
        <v>40</v>
      </c>
      <c r="E211" s="464"/>
      <c r="F211" s="464">
        <f>REZULTATI!O173</f>
        <v>107</v>
      </c>
      <c r="G211" s="472"/>
      <c r="H211" s="472"/>
    </row>
    <row r="212" spans="1:8" s="327" customFormat="1" ht="15">
      <c r="A212" s="240" t="s">
        <v>45</v>
      </c>
      <c r="B212" s="462" t="str">
        <f>REZULTATI!A172</f>
        <v>Matija Žulić</v>
      </c>
      <c r="C212" s="463"/>
      <c r="D212" s="464">
        <f>REZULTATI!B172</f>
        <v>67</v>
      </c>
      <c r="E212" s="464"/>
      <c r="F212" s="464">
        <f>REZULTATI!O172</f>
        <v>70</v>
      </c>
      <c r="G212" s="472"/>
      <c r="H212" s="472"/>
    </row>
    <row r="213" spans="1:12" ht="15">
      <c r="A213" s="241"/>
      <c r="L213" s="94"/>
    </row>
    <row r="215" spans="1:12" ht="15.75" thickBot="1">
      <c r="A215" s="108"/>
      <c r="L215" s="94"/>
    </row>
    <row r="216" spans="1:12" ht="16.5" thickBot="1" thickTop="1">
      <c r="A216" s="233" t="s">
        <v>4</v>
      </c>
      <c r="B216" s="496" t="s">
        <v>21</v>
      </c>
      <c r="C216" s="497"/>
      <c r="D216" s="498" t="s">
        <v>22</v>
      </c>
      <c r="E216" s="499"/>
      <c r="F216" s="500" t="s">
        <v>41</v>
      </c>
      <c r="G216" s="501"/>
      <c r="H216" s="502"/>
      <c r="L216" s="94"/>
    </row>
    <row r="217" spans="1:12" ht="17.25" thickBot="1" thickTop="1">
      <c r="A217" s="108"/>
      <c r="B217" s="234"/>
      <c r="C217" s="235"/>
      <c r="D217" s="236"/>
      <c r="E217" s="236"/>
      <c r="F217" s="236"/>
      <c r="G217" s="237"/>
      <c r="H217" s="237"/>
      <c r="L217" s="94"/>
    </row>
    <row r="218" spans="1:12" ht="15" customHeight="1">
      <c r="A218" s="444" t="s">
        <v>81</v>
      </c>
      <c r="B218" s="474" t="s">
        <v>5</v>
      </c>
      <c r="C218" s="476"/>
      <c r="D218" s="505" t="s">
        <v>9</v>
      </c>
      <c r="E218" s="506"/>
      <c r="F218" s="480" t="s">
        <v>75</v>
      </c>
      <c r="G218" s="480"/>
      <c r="H218" s="481"/>
      <c r="L218" s="94"/>
    </row>
    <row r="219" spans="1:12" ht="33" customHeight="1" thickBot="1">
      <c r="A219" s="473"/>
      <c r="B219" s="511"/>
      <c r="C219" s="512"/>
      <c r="D219" s="513"/>
      <c r="E219" s="514"/>
      <c r="F219" s="482"/>
      <c r="G219" s="482"/>
      <c r="H219" s="483"/>
      <c r="L219" s="94"/>
    </row>
    <row r="220" spans="1:12" ht="15">
      <c r="A220" s="239" t="s">
        <v>3</v>
      </c>
      <c r="B220" s="494"/>
      <c r="C220" s="495"/>
      <c r="D220" s="490"/>
      <c r="E220" s="490"/>
      <c r="F220" s="490"/>
      <c r="G220" s="491"/>
      <c r="H220" s="491"/>
      <c r="L220" s="94"/>
    </row>
    <row r="221" spans="1:12" ht="15">
      <c r="A221" s="240" t="s">
        <v>13</v>
      </c>
      <c r="B221" s="462"/>
      <c r="C221" s="463"/>
      <c r="D221" s="464"/>
      <c r="E221" s="464"/>
      <c r="F221" s="464"/>
      <c r="G221" s="472"/>
      <c r="H221" s="472"/>
      <c r="L221" s="94"/>
    </row>
    <row r="222" spans="1:12" ht="15">
      <c r="A222" s="240" t="s">
        <v>17</v>
      </c>
      <c r="B222" s="462"/>
      <c r="C222" s="463"/>
      <c r="D222" s="464"/>
      <c r="E222" s="464"/>
      <c r="F222" s="464"/>
      <c r="G222" s="472"/>
      <c r="H222" s="472"/>
      <c r="L222" s="94"/>
    </row>
    <row r="223" spans="1:12" ht="15">
      <c r="A223" s="240" t="s">
        <v>18</v>
      </c>
      <c r="B223" s="462"/>
      <c r="C223" s="463"/>
      <c r="D223" s="464"/>
      <c r="E223" s="464"/>
      <c r="F223" s="464"/>
      <c r="G223" s="472"/>
      <c r="H223" s="472"/>
      <c r="L223" s="94"/>
    </row>
    <row r="224" spans="1:12" ht="15">
      <c r="A224" s="240" t="s">
        <v>19</v>
      </c>
      <c r="B224" s="462"/>
      <c r="C224" s="463"/>
      <c r="D224" s="464"/>
      <c r="E224" s="464"/>
      <c r="F224" s="464"/>
      <c r="G224" s="472"/>
      <c r="H224" s="472"/>
      <c r="L224" s="94"/>
    </row>
    <row r="225" spans="1:12" ht="15">
      <c r="A225" s="240" t="s">
        <v>50</v>
      </c>
      <c r="B225" s="462"/>
      <c r="C225" s="463"/>
      <c r="D225" s="464"/>
      <c r="E225" s="464"/>
      <c r="F225" s="464"/>
      <c r="G225" s="472"/>
      <c r="H225" s="472"/>
      <c r="L225" s="94"/>
    </row>
    <row r="226" spans="1:12" ht="15">
      <c r="A226" s="240" t="s">
        <v>51</v>
      </c>
      <c r="B226" s="462"/>
      <c r="C226" s="463"/>
      <c r="D226" s="464"/>
      <c r="E226" s="464"/>
      <c r="F226" s="464"/>
      <c r="G226" s="472"/>
      <c r="H226" s="472"/>
      <c r="L226" s="94"/>
    </row>
    <row r="227" spans="1:12" ht="15">
      <c r="A227" s="240" t="s">
        <v>47</v>
      </c>
      <c r="B227" s="462"/>
      <c r="C227" s="463"/>
      <c r="D227" s="464"/>
      <c r="E227" s="464"/>
      <c r="F227" s="464"/>
      <c r="G227" s="472"/>
      <c r="H227" s="472"/>
      <c r="L227" s="94"/>
    </row>
    <row r="228" spans="1:12" ht="15">
      <c r="A228" s="240" t="s">
        <v>48</v>
      </c>
      <c r="B228" s="462"/>
      <c r="C228" s="463"/>
      <c r="D228" s="464"/>
      <c r="E228" s="464"/>
      <c r="F228" s="464"/>
      <c r="G228" s="472"/>
      <c r="H228" s="472"/>
      <c r="L228" s="94"/>
    </row>
    <row r="229" spans="1:12" ht="15">
      <c r="A229" s="240" t="s">
        <v>49</v>
      </c>
      <c r="B229" s="462"/>
      <c r="C229" s="463"/>
      <c r="D229" s="464"/>
      <c r="E229" s="464"/>
      <c r="F229" s="464"/>
      <c r="G229" s="472"/>
      <c r="H229" s="472"/>
      <c r="L229" s="94"/>
    </row>
    <row r="230" spans="1:12" ht="15.75">
      <c r="A230" s="108"/>
      <c r="B230" s="234"/>
      <c r="C230" s="235"/>
      <c r="D230" s="236"/>
      <c r="E230" s="236"/>
      <c r="F230" s="236"/>
      <c r="L230" s="94"/>
    </row>
    <row r="231" spans="1:12" ht="15.75">
      <c r="A231" s="108"/>
      <c r="B231" s="234"/>
      <c r="C231" s="235"/>
      <c r="D231" s="236"/>
      <c r="E231" s="236"/>
      <c r="F231" s="236"/>
      <c r="L231" s="94"/>
    </row>
    <row r="232" spans="1:12" ht="15.75" thickBot="1">
      <c r="A232" s="110"/>
      <c r="B232" s="243"/>
      <c r="C232" s="243"/>
      <c r="D232" s="244"/>
      <c r="E232" s="244"/>
      <c r="F232" s="244"/>
      <c r="G232" s="244"/>
      <c r="H232" s="244"/>
      <c r="L232" s="94"/>
    </row>
    <row r="233" ht="15.75" thickTop="1">
      <c r="L233" s="94"/>
    </row>
    <row r="235" ht="15.75" thickBot="1">
      <c r="L235" s="94"/>
    </row>
    <row r="236" spans="1:12" ht="16.5" thickBot="1" thickTop="1">
      <c r="A236" s="233" t="s">
        <v>4</v>
      </c>
      <c r="B236" s="496" t="s">
        <v>28</v>
      </c>
      <c r="C236" s="497"/>
      <c r="D236" s="498" t="s">
        <v>20</v>
      </c>
      <c r="E236" s="499"/>
      <c r="F236" s="500" t="s">
        <v>40</v>
      </c>
      <c r="G236" s="501"/>
      <c r="H236" s="502"/>
      <c r="L236" s="94"/>
    </row>
    <row r="237" spans="1:12" ht="17.25" thickBot="1" thickTop="1">
      <c r="A237" s="108"/>
      <c r="B237" s="234"/>
      <c r="C237" s="235"/>
      <c r="D237" s="236"/>
      <c r="E237" s="236"/>
      <c r="F237" s="236"/>
      <c r="G237" s="237"/>
      <c r="H237" s="237"/>
      <c r="L237" s="94"/>
    </row>
    <row r="238" spans="1:12" ht="15" customHeight="1">
      <c r="A238" s="444" t="s">
        <v>81</v>
      </c>
      <c r="B238" s="474" t="s">
        <v>5</v>
      </c>
      <c r="C238" s="476"/>
      <c r="D238" s="505" t="s">
        <v>9</v>
      </c>
      <c r="E238" s="506"/>
      <c r="F238" s="480" t="s">
        <v>75</v>
      </c>
      <c r="G238" s="480"/>
      <c r="H238" s="481"/>
      <c r="L238" s="94"/>
    </row>
    <row r="239" spans="1:12" ht="35.25" customHeight="1" thickBot="1">
      <c r="A239" s="473"/>
      <c r="B239" s="511"/>
      <c r="C239" s="512"/>
      <c r="D239" s="513"/>
      <c r="E239" s="514"/>
      <c r="F239" s="482"/>
      <c r="G239" s="482"/>
      <c r="H239" s="483"/>
      <c r="L239" s="94"/>
    </row>
    <row r="240" spans="1:12" ht="15">
      <c r="A240" s="239" t="s">
        <v>3</v>
      </c>
      <c r="B240" s="494" t="str">
        <f>REZULTATI!A191</f>
        <v>Ivan Štefičar</v>
      </c>
      <c r="C240" s="495"/>
      <c r="D240" s="490">
        <f>REZULTATI!B191</f>
        <v>60</v>
      </c>
      <c r="E240" s="490"/>
      <c r="F240" s="490">
        <f>REZULTATI!O191</f>
        <v>395</v>
      </c>
      <c r="G240" s="491"/>
      <c r="H240" s="491"/>
      <c r="L240" s="94"/>
    </row>
    <row r="241" spans="1:12" ht="15">
      <c r="A241" s="240" t="s">
        <v>13</v>
      </c>
      <c r="B241" s="462" t="str">
        <f>REZULTATI!A198</f>
        <v>Vlado Druško</v>
      </c>
      <c r="C241" s="463"/>
      <c r="D241" s="464">
        <f>REZULTATI!B198</f>
        <v>25</v>
      </c>
      <c r="E241" s="464"/>
      <c r="F241" s="464">
        <f>REZULTATI!O198</f>
        <v>90</v>
      </c>
      <c r="G241" s="472"/>
      <c r="H241" s="472"/>
      <c r="L241" s="94"/>
    </row>
    <row r="242" spans="1:12" ht="15">
      <c r="A242" s="240" t="s">
        <v>17</v>
      </c>
      <c r="B242" s="462" t="str">
        <f>REZULTATI!A195</f>
        <v>Emil Zagorac</v>
      </c>
      <c r="C242" s="463"/>
      <c r="D242" s="459">
        <f>REZULTATI!B195</f>
        <v>92</v>
      </c>
      <c r="E242" s="461"/>
      <c r="F242" s="459">
        <f>REZULTATI!O195</f>
        <v>87</v>
      </c>
      <c r="G242" s="460"/>
      <c r="H242" s="461"/>
      <c r="L242" s="94"/>
    </row>
    <row r="243" spans="1:12" ht="15">
      <c r="A243" s="240" t="s">
        <v>17</v>
      </c>
      <c r="B243" s="462" t="str">
        <f>REZULTATI!A197</f>
        <v>Ivan Borovečki</v>
      </c>
      <c r="C243" s="463"/>
      <c r="D243" s="464">
        <f>REZULTATI!B197</f>
        <v>93</v>
      </c>
      <c r="E243" s="464"/>
      <c r="F243" s="464">
        <f>REZULTATI!O197</f>
        <v>87</v>
      </c>
      <c r="G243" s="472"/>
      <c r="H243" s="472"/>
      <c r="L243" s="94"/>
    </row>
    <row r="244" spans="1:12" ht="15">
      <c r="A244" s="240" t="s">
        <v>19</v>
      </c>
      <c r="B244" s="462" t="str">
        <f>REZULTATI!A196</f>
        <v>Marko Vrtar</v>
      </c>
      <c r="C244" s="463"/>
      <c r="D244" s="464">
        <f>REZULTATI!B196</f>
        <v>85</v>
      </c>
      <c r="E244" s="464"/>
      <c r="F244" s="464">
        <f>REZULTATI!O196</f>
        <v>50</v>
      </c>
      <c r="G244" s="472"/>
      <c r="H244" s="472"/>
      <c r="L244" s="94"/>
    </row>
    <row r="245" spans="1:12" ht="15">
      <c r="A245" s="240" t="s">
        <v>50</v>
      </c>
      <c r="B245" s="462" t="str">
        <f>REZULTATI!A192</f>
        <v>Filip Loparić</v>
      </c>
      <c r="C245" s="463"/>
      <c r="D245" s="459">
        <f>REZULTATI!B192</f>
        <v>56</v>
      </c>
      <c r="E245" s="461"/>
      <c r="F245" s="459">
        <f>REZULTATI!O192</f>
        <v>45</v>
      </c>
      <c r="G245" s="460"/>
      <c r="H245" s="461"/>
      <c r="L245" s="94"/>
    </row>
    <row r="246" spans="1:12" ht="15">
      <c r="A246" s="240" t="s">
        <v>51</v>
      </c>
      <c r="B246" s="462" t="str">
        <f>REZULTATI!A193</f>
        <v>Jurica Putarek</v>
      </c>
      <c r="C246" s="463"/>
      <c r="D246" s="459">
        <f>REZULTATI!B193</f>
        <v>94</v>
      </c>
      <c r="E246" s="461"/>
      <c r="F246" s="459">
        <f>REZULTATI!O193</f>
        <v>42</v>
      </c>
      <c r="G246" s="460"/>
      <c r="H246" s="461"/>
      <c r="L246" s="94"/>
    </row>
    <row r="247" spans="1:12" ht="15">
      <c r="A247" s="240" t="s">
        <v>47</v>
      </c>
      <c r="B247" s="462" t="str">
        <f>REZULTATI!A194</f>
        <v>Damir Banić</v>
      </c>
      <c r="C247" s="463"/>
      <c r="D247" s="459">
        <f>REZULTATI!B194</f>
        <v>23</v>
      </c>
      <c r="E247" s="461"/>
      <c r="F247" s="459">
        <f>REZULTATI!O194</f>
        <v>40</v>
      </c>
      <c r="G247" s="460"/>
      <c r="H247" s="461"/>
      <c r="L247" s="94"/>
    </row>
    <row r="248" spans="1:12" ht="15">
      <c r="A248" s="240" t="s">
        <v>48</v>
      </c>
      <c r="B248" s="462"/>
      <c r="C248" s="463"/>
      <c r="D248" s="464"/>
      <c r="E248" s="464"/>
      <c r="F248" s="464"/>
      <c r="G248" s="472"/>
      <c r="H248" s="472"/>
      <c r="L248" s="94"/>
    </row>
    <row r="249" spans="1:12" ht="15">
      <c r="A249" s="240" t="s">
        <v>49</v>
      </c>
      <c r="B249" s="462"/>
      <c r="C249" s="463"/>
      <c r="D249" s="464"/>
      <c r="E249" s="464"/>
      <c r="F249" s="464"/>
      <c r="G249" s="472"/>
      <c r="H249" s="472"/>
      <c r="L249" s="94"/>
    </row>
    <row r="251" ht="15">
      <c r="L251" s="94"/>
    </row>
    <row r="252" spans="1:12" ht="15.75" thickBot="1">
      <c r="A252" s="108"/>
      <c r="L252" s="94"/>
    </row>
    <row r="253" spans="1:12" ht="16.5" thickBot="1" thickTop="1">
      <c r="A253" s="233" t="s">
        <v>4</v>
      </c>
      <c r="B253" s="496" t="s">
        <v>28</v>
      </c>
      <c r="C253" s="497"/>
      <c r="D253" s="498" t="s">
        <v>20</v>
      </c>
      <c r="E253" s="499"/>
      <c r="F253" s="500" t="s">
        <v>41</v>
      </c>
      <c r="G253" s="501"/>
      <c r="H253" s="502"/>
      <c r="L253" s="94"/>
    </row>
    <row r="254" spans="1:12" ht="17.25" thickBot="1" thickTop="1">
      <c r="A254" s="108"/>
      <c r="B254" s="234"/>
      <c r="C254" s="235"/>
      <c r="D254" s="236"/>
      <c r="E254" s="236"/>
      <c r="F254" s="236"/>
      <c r="G254" s="237"/>
      <c r="H254" s="237"/>
      <c r="L254" s="94"/>
    </row>
    <row r="255" spans="1:12" ht="15" customHeight="1">
      <c r="A255" s="444" t="s">
        <v>81</v>
      </c>
      <c r="B255" s="474" t="s">
        <v>5</v>
      </c>
      <c r="C255" s="476"/>
      <c r="D255" s="505" t="s">
        <v>9</v>
      </c>
      <c r="E255" s="506"/>
      <c r="F255" s="480" t="s">
        <v>75</v>
      </c>
      <c r="G255" s="480"/>
      <c r="H255" s="481"/>
      <c r="L255" s="94"/>
    </row>
    <row r="256" spans="1:12" ht="34.5" customHeight="1" thickBot="1">
      <c r="A256" s="473"/>
      <c r="B256" s="503"/>
      <c r="C256" s="504"/>
      <c r="D256" s="507"/>
      <c r="E256" s="508"/>
      <c r="F256" s="509"/>
      <c r="G256" s="509"/>
      <c r="H256" s="510"/>
      <c r="L256" s="94"/>
    </row>
    <row r="257" spans="1:12" ht="15">
      <c r="A257" s="239" t="s">
        <v>3</v>
      </c>
      <c r="B257" s="494" t="str">
        <f>REZULTATI!A207</f>
        <v>Zvjezdana Pofuk</v>
      </c>
      <c r="C257" s="495"/>
      <c r="D257" s="490">
        <f>REZULTATI!B207</f>
        <v>84</v>
      </c>
      <c r="E257" s="490"/>
      <c r="F257" s="490">
        <f>REZULTATI!O207</f>
        <v>362</v>
      </c>
      <c r="G257" s="491"/>
      <c r="H257" s="491"/>
      <c r="L257" s="94"/>
    </row>
    <row r="258" spans="1:12" ht="15">
      <c r="A258" s="240" t="s">
        <v>13</v>
      </c>
      <c r="B258" s="273" t="str">
        <f>REZULTATI!A206</f>
        <v>Marina Jakop</v>
      </c>
      <c r="C258" s="274"/>
      <c r="D258" s="459">
        <f>REZULTATI!B206</f>
        <v>96</v>
      </c>
      <c r="E258" s="461"/>
      <c r="F258" s="459">
        <f>REZULTATI!O206</f>
        <v>345</v>
      </c>
      <c r="G258" s="460"/>
      <c r="H258" s="461"/>
      <c r="L258" s="94"/>
    </row>
    <row r="259" spans="1:12" ht="15">
      <c r="A259" s="240" t="s">
        <v>17</v>
      </c>
      <c r="B259" s="462" t="str">
        <f>REZULTATI!A208</f>
        <v>Silvija Koščec</v>
      </c>
      <c r="C259" s="463"/>
      <c r="D259" s="459">
        <f>REZULTATI!B208</f>
        <v>63</v>
      </c>
      <c r="E259" s="461"/>
      <c r="F259" s="459">
        <f>REZULTATI!O208</f>
        <v>250</v>
      </c>
      <c r="G259" s="460"/>
      <c r="H259" s="461"/>
      <c r="L259" s="94"/>
    </row>
    <row r="260" spans="1:12" ht="15">
      <c r="A260" s="240" t="s">
        <v>18</v>
      </c>
      <c r="B260" s="492" t="str">
        <f>REZULTATI!A209</f>
        <v>Zdenka Posavec</v>
      </c>
      <c r="C260" s="493"/>
      <c r="D260" s="464">
        <f>REZULTATI!B209</f>
        <v>30</v>
      </c>
      <c r="E260" s="464"/>
      <c r="F260" s="464">
        <f>REZULTATI!O209</f>
        <v>79</v>
      </c>
      <c r="G260" s="472"/>
      <c r="H260" s="472"/>
      <c r="L260" s="94"/>
    </row>
    <row r="261" spans="1:12" ht="15">
      <c r="A261" s="240" t="s">
        <v>19</v>
      </c>
      <c r="B261" s="492" t="str">
        <f>REZULTATI!A205</f>
        <v>Nevenka Mudri</v>
      </c>
      <c r="C261" s="493"/>
      <c r="D261" s="470">
        <f>REZULTATI!B205</f>
        <v>27</v>
      </c>
      <c r="E261" s="470"/>
      <c r="F261" s="470">
        <f>REZULTATI!O205</f>
        <v>50</v>
      </c>
      <c r="G261" s="471"/>
      <c r="H261" s="471"/>
      <c r="L261" s="94"/>
    </row>
    <row r="262" spans="1:12" ht="15">
      <c r="A262" s="240" t="s">
        <v>50</v>
      </c>
      <c r="B262" s="462" t="str">
        <f>REZULTATI!A211</f>
        <v>Ivana Borovečki</v>
      </c>
      <c r="C262" s="463"/>
      <c r="D262" s="464">
        <f>REZULTATI!B211</f>
        <v>82</v>
      </c>
      <c r="E262" s="464"/>
      <c r="F262" s="464">
        <f>REZULTATI!O211</f>
        <v>40</v>
      </c>
      <c r="G262" s="472"/>
      <c r="H262" s="472"/>
      <c r="L262" s="94"/>
    </row>
    <row r="263" spans="1:12" ht="15">
      <c r="A263" s="240" t="s">
        <v>51</v>
      </c>
      <c r="B263" s="462" t="str">
        <f>REZULTATI!A210</f>
        <v>Nadica Bajsić</v>
      </c>
      <c r="C263" s="463"/>
      <c r="D263" s="464">
        <f>REZULTATI!B210</f>
        <v>74</v>
      </c>
      <c r="E263" s="464"/>
      <c r="F263" s="464">
        <f>REZULTATI!O210</f>
        <v>39</v>
      </c>
      <c r="G263" s="472"/>
      <c r="H263" s="472"/>
      <c r="L263" s="94"/>
    </row>
    <row r="264" spans="1:12" ht="15">
      <c r="A264" s="240" t="s">
        <v>47</v>
      </c>
      <c r="B264" s="462"/>
      <c r="C264" s="463"/>
      <c r="D264" s="464"/>
      <c r="E264" s="464"/>
      <c r="F264" s="464"/>
      <c r="G264" s="472"/>
      <c r="H264" s="472"/>
      <c r="L264" s="94"/>
    </row>
    <row r="265" spans="1:12" ht="15">
      <c r="A265" s="240" t="s">
        <v>48</v>
      </c>
      <c r="B265" s="462"/>
      <c r="C265" s="463"/>
      <c r="D265" s="464"/>
      <c r="E265" s="464"/>
      <c r="F265" s="464"/>
      <c r="G265" s="472"/>
      <c r="H265" s="472"/>
      <c r="L265" s="94"/>
    </row>
    <row r="266" spans="1:12" ht="15">
      <c r="A266" s="240" t="s">
        <v>49</v>
      </c>
      <c r="B266" s="462"/>
      <c r="C266" s="463"/>
      <c r="D266" s="464"/>
      <c r="E266" s="464"/>
      <c r="F266" s="464"/>
      <c r="G266" s="472"/>
      <c r="H266" s="472"/>
      <c r="L266" s="94"/>
    </row>
    <row r="267" spans="1:12" ht="15.75">
      <c r="A267" s="108"/>
      <c r="B267" s="234"/>
      <c r="C267" s="235"/>
      <c r="D267" s="236"/>
      <c r="E267" s="236"/>
      <c r="F267" s="236"/>
      <c r="L267" s="94"/>
    </row>
    <row r="268" spans="1:12" ht="15">
      <c r="A268" s="108"/>
      <c r="L268" s="94"/>
    </row>
    <row r="269" spans="1:12" ht="15.75" thickBot="1">
      <c r="A269" s="361"/>
      <c r="B269" s="362"/>
      <c r="C269" s="362"/>
      <c r="D269" s="244"/>
      <c r="E269" s="244"/>
      <c r="F269" s="244"/>
      <c r="G269" s="244"/>
      <c r="H269" s="244"/>
      <c r="L269" s="94"/>
    </row>
    <row r="270" ht="15.75" thickTop="1">
      <c r="L270" s="94"/>
    </row>
    <row r="271" ht="15">
      <c r="L271" s="94"/>
    </row>
    <row r="272" ht="16.5" thickBot="1"/>
    <row r="273" spans="1:8" ht="17.25" thickBot="1" thickTop="1">
      <c r="A273" s="233" t="s">
        <v>4</v>
      </c>
      <c r="B273" s="487" t="s">
        <v>102</v>
      </c>
      <c r="C273" s="488"/>
      <c r="D273" s="488"/>
      <c r="E273" s="488"/>
      <c r="F273" s="488"/>
      <c r="G273" s="488"/>
      <c r="H273" s="489"/>
    </row>
    <row r="274" spans="1:8" ht="17.25" thickBot="1" thickTop="1">
      <c r="A274" s="108"/>
      <c r="B274" s="234"/>
      <c r="C274" s="235"/>
      <c r="D274" s="236"/>
      <c r="E274" s="236"/>
      <c r="F274" s="236"/>
      <c r="G274" s="237"/>
      <c r="H274" s="237"/>
    </row>
    <row r="275" spans="1:8" ht="15.75">
      <c r="A275" s="444" t="s">
        <v>81</v>
      </c>
      <c r="B275" s="474" t="s">
        <v>103</v>
      </c>
      <c r="C275" s="475"/>
      <c r="D275" s="475"/>
      <c r="E275" s="476"/>
      <c r="F275" s="480" t="s">
        <v>75</v>
      </c>
      <c r="G275" s="480"/>
      <c r="H275" s="481"/>
    </row>
    <row r="276" spans="1:8" ht="33" customHeight="1" thickBot="1">
      <c r="A276" s="473"/>
      <c r="B276" s="477"/>
      <c r="C276" s="478"/>
      <c r="D276" s="478"/>
      <c r="E276" s="479"/>
      <c r="F276" s="482"/>
      <c r="G276" s="482"/>
      <c r="H276" s="483"/>
    </row>
    <row r="277" spans="1:8" ht="15.75">
      <c r="A277" s="239" t="s">
        <v>3</v>
      </c>
      <c r="B277" s="250"/>
      <c r="C277" s="248" t="str">
        <f>REZULTATI!A254</f>
        <v>OBITELJ JAKOP</v>
      </c>
      <c r="D277" s="248"/>
      <c r="E277" s="246"/>
      <c r="F277" s="490">
        <f>REZULTATI!O254</f>
        <v>1451</v>
      </c>
      <c r="G277" s="491"/>
      <c r="H277" s="491"/>
    </row>
    <row r="278" spans="1:8" ht="15.75">
      <c r="A278" s="240" t="s">
        <v>13</v>
      </c>
      <c r="B278" s="251"/>
      <c r="C278" s="249" t="str">
        <f>REZULTATI!A273</f>
        <v>OBITELJ POFUK ZVJEZDANE</v>
      </c>
      <c r="D278" s="249"/>
      <c r="E278" s="267"/>
      <c r="F278" s="464">
        <f>REZULTATI!O273</f>
        <v>1046</v>
      </c>
      <c r="G278" s="472"/>
      <c r="H278" s="472"/>
    </row>
    <row r="279" spans="1:8" ht="15.75">
      <c r="A279" s="240" t="s">
        <v>17</v>
      </c>
      <c r="B279" s="251"/>
      <c r="C279" s="249" t="str">
        <f>REZULTATI!A288</f>
        <v>OBITELJ ZAGORAC</v>
      </c>
      <c r="D279" s="249"/>
      <c r="E279" s="264"/>
      <c r="F279" s="464">
        <f>REZULTATI!O288</f>
        <v>729</v>
      </c>
      <c r="G279" s="472"/>
      <c r="H279" s="472"/>
    </row>
    <row r="280" spans="1:8" ht="15.75">
      <c r="A280" s="240" t="s">
        <v>18</v>
      </c>
      <c r="C280" s="249" t="str">
        <f>REZULTATI!A263</f>
        <v>OBITELJ PASKA</v>
      </c>
      <c r="D280" s="249"/>
      <c r="E280" s="247"/>
      <c r="F280" s="464">
        <f>REZULTATI!O263</f>
        <v>712</v>
      </c>
      <c r="G280" s="472"/>
      <c r="H280" s="472"/>
    </row>
    <row r="281" spans="1:8" ht="15.75">
      <c r="A281" s="240" t="s">
        <v>19</v>
      </c>
      <c r="B281" s="251"/>
      <c r="C281" s="269" t="str">
        <f>REZULTATI!A283</f>
        <v>OBITELJ ŠTEFIČAR</v>
      </c>
      <c r="D281" s="269"/>
      <c r="E281" s="270"/>
      <c r="F281" s="470">
        <f>REZULTATI!O283</f>
        <v>710</v>
      </c>
      <c r="G281" s="471"/>
      <c r="H281" s="471"/>
    </row>
    <row r="282" spans="1:8" ht="15.75">
      <c r="A282" s="240" t="s">
        <v>50</v>
      </c>
      <c r="B282" s="251"/>
      <c r="C282" s="249" t="str">
        <f>REZULTATI!A246</f>
        <v>OBITELJ FUNDA</v>
      </c>
      <c r="D282" s="249"/>
      <c r="E282" s="264"/>
      <c r="F282" s="459">
        <f>REZULTATI!O246</f>
        <v>667</v>
      </c>
      <c r="G282" s="460"/>
      <c r="H282" s="461"/>
    </row>
    <row r="283" spans="1:8" ht="15.75">
      <c r="A283" s="240" t="s">
        <v>51</v>
      </c>
      <c r="B283" s="251"/>
      <c r="C283" s="249" t="str">
        <f>REZULTATI!A291</f>
        <v>OBITELJ ZAGRAJSKI</v>
      </c>
      <c r="D283" s="249"/>
      <c r="E283" s="344"/>
      <c r="F283" s="459">
        <f>REZULTATI!O291</f>
        <v>589</v>
      </c>
      <c r="G283" s="460"/>
      <c r="H283" s="461"/>
    </row>
    <row r="284" spans="1:8" ht="15.75">
      <c r="A284" s="240" t="s">
        <v>47</v>
      </c>
      <c r="B284" s="251"/>
      <c r="C284" s="269" t="str">
        <f>REZULTATI!A230</f>
        <v>OBITELJ BREŠKI</v>
      </c>
      <c r="D284" s="269"/>
      <c r="E284" s="270"/>
      <c r="F284" s="484">
        <f>REZULTATI!O230</f>
        <v>567</v>
      </c>
      <c r="G284" s="485"/>
      <c r="H284" s="486"/>
    </row>
    <row r="285" spans="1:8" ht="15.75">
      <c r="A285" s="240" t="s">
        <v>48</v>
      </c>
      <c r="B285" s="251"/>
      <c r="C285" s="249" t="str">
        <f>REZULTATI!A269</f>
        <v>OBITELJ POFUK </v>
      </c>
      <c r="D285" s="249"/>
      <c r="E285" s="267"/>
      <c r="F285" s="459">
        <f>REZULTATI!O269</f>
        <v>545</v>
      </c>
      <c r="G285" s="460"/>
      <c r="H285" s="461"/>
    </row>
    <row r="286" spans="1:8" ht="15.75">
      <c r="A286" s="240" t="s">
        <v>49</v>
      </c>
      <c r="B286" s="251"/>
      <c r="C286" s="249" t="str">
        <f>REZULTATI!A257</f>
        <v>OBITELJ KOVAČ</v>
      </c>
      <c r="D286" s="249"/>
      <c r="E286" s="304"/>
      <c r="F286" s="459">
        <f>REZULTATI!O257</f>
        <v>525</v>
      </c>
      <c r="G286" s="460"/>
      <c r="H286" s="461"/>
    </row>
    <row r="287" spans="1:8" ht="15.75">
      <c r="A287" s="240" t="s">
        <v>46</v>
      </c>
      <c r="B287" s="251"/>
      <c r="C287" s="249" t="str">
        <f>REZULTATI!A249</f>
        <v>OBITELJ GUNEK</v>
      </c>
      <c r="D287" s="249"/>
      <c r="E287" s="264"/>
      <c r="F287" s="459">
        <f>REZULTATI!O249</f>
        <v>505</v>
      </c>
      <c r="G287" s="460"/>
      <c r="H287" s="461"/>
    </row>
    <row r="288" spans="1:8" ht="15.75">
      <c r="A288" s="240" t="s">
        <v>45</v>
      </c>
      <c r="B288" s="263"/>
      <c r="C288" s="249" t="str">
        <f>REZULTATI!A260</f>
        <v>OBITELJ MRAVLINČIĆ</v>
      </c>
      <c r="D288" s="249"/>
      <c r="E288" s="264"/>
      <c r="F288" s="459">
        <f>REZULTATI!O260</f>
        <v>481</v>
      </c>
      <c r="G288" s="460"/>
      <c r="H288" s="461"/>
    </row>
    <row r="289" spans="1:12" s="265" customFormat="1" ht="15.75">
      <c r="A289" s="240" t="s">
        <v>260</v>
      </c>
      <c r="B289" s="266"/>
      <c r="C289" s="249" t="str">
        <f>REZULTATI!A277</f>
        <v>OBITELJ POSAVEC</v>
      </c>
      <c r="D289" s="249"/>
      <c r="E289" s="264"/>
      <c r="F289" s="459">
        <f>REZULTATI!O277</f>
        <v>397</v>
      </c>
      <c r="G289" s="460"/>
      <c r="H289" s="461"/>
      <c r="L289" s="221"/>
    </row>
    <row r="290" spans="1:12" s="262" customFormat="1" ht="15.75">
      <c r="A290" s="240" t="s">
        <v>264</v>
      </c>
      <c r="B290" s="272"/>
      <c r="C290" s="249" t="str">
        <f>REZULTATI!A266</f>
        <v>OBITELJ PETAK</v>
      </c>
      <c r="D290" s="249"/>
      <c r="E290" s="264"/>
      <c r="F290" s="459">
        <f>REZULTATI!O266</f>
        <v>354</v>
      </c>
      <c r="G290" s="460"/>
      <c r="H290" s="461"/>
      <c r="L290" s="221"/>
    </row>
    <row r="291" spans="1:12" s="271" customFormat="1" ht="15.75">
      <c r="A291" s="240" t="s">
        <v>334</v>
      </c>
      <c r="B291" s="272"/>
      <c r="C291" s="249" t="str">
        <f>REZULTATI!A243</f>
        <v>OBITELJ DUBOVEČAK</v>
      </c>
      <c r="D291" s="249"/>
      <c r="E291" s="275"/>
      <c r="F291" s="459">
        <f>REZULTATI!O243</f>
        <v>302</v>
      </c>
      <c r="G291" s="460"/>
      <c r="H291" s="461"/>
      <c r="L291" s="221"/>
    </row>
    <row r="292" spans="1:12" s="271" customFormat="1" ht="15.75">
      <c r="A292" s="240" t="s">
        <v>335</v>
      </c>
      <c r="B292" s="272"/>
      <c r="C292" s="249" t="str">
        <f>REZULTATI!A227</f>
        <v>OBITELJ BAJSIĆ</v>
      </c>
      <c r="D292" s="249"/>
      <c r="E292" s="280"/>
      <c r="F292" s="459">
        <f>REZULTATI!O227</f>
        <v>277</v>
      </c>
      <c r="G292" s="460"/>
      <c r="H292" s="461"/>
      <c r="L292" s="221"/>
    </row>
    <row r="293" spans="1:12" s="271" customFormat="1" ht="15.75">
      <c r="A293" s="240" t="s">
        <v>512</v>
      </c>
      <c r="B293" s="278"/>
      <c r="C293" s="249" t="str">
        <f>REZULTATI!A233</f>
        <v>OBITELJ BOBEK</v>
      </c>
      <c r="D293" s="249"/>
      <c r="E293" s="275"/>
      <c r="F293" s="459">
        <f>REZULTATI!O233</f>
        <v>269</v>
      </c>
      <c r="G293" s="460"/>
      <c r="H293" s="461"/>
      <c r="L293" s="221"/>
    </row>
    <row r="294" spans="1:8" ht="15.75">
      <c r="A294" s="307" t="s">
        <v>393</v>
      </c>
      <c r="B294" s="338"/>
      <c r="C294" s="249" t="str">
        <f>REZULTATI!A294</f>
        <v>OBITELJ ŽULIĆ</v>
      </c>
      <c r="D294" s="249"/>
      <c r="E294" s="304"/>
      <c r="F294" s="459">
        <f>REZULTATI!O294</f>
        <v>160</v>
      </c>
      <c r="G294" s="460"/>
      <c r="H294" s="461"/>
    </row>
    <row r="295" spans="1:12" s="302" customFormat="1" ht="15.75">
      <c r="A295" s="240" t="s">
        <v>452</v>
      </c>
      <c r="B295" s="303"/>
      <c r="C295" s="269" t="str">
        <f>REZULTATI!A224</f>
        <v>OBITELJ BANIĆ</v>
      </c>
      <c r="D295" s="269"/>
      <c r="E295" s="270"/>
      <c r="F295" s="484">
        <f>REZULTATI!O224</f>
        <v>156</v>
      </c>
      <c r="G295" s="485"/>
      <c r="H295" s="486"/>
      <c r="L295" s="221"/>
    </row>
    <row r="296" spans="1:12" s="302" customFormat="1" ht="15.75">
      <c r="A296" s="240" t="s">
        <v>453</v>
      </c>
      <c r="B296" s="303"/>
      <c r="C296" s="339" t="str">
        <f>REZULTATI!A239</f>
        <v>OBITELJ CUJZEK</v>
      </c>
      <c r="D296" s="339"/>
      <c r="E296" s="340"/>
      <c r="F296" s="531">
        <f>REZULTATI!O239</f>
        <v>143</v>
      </c>
      <c r="G296" s="532"/>
      <c r="H296" s="533"/>
      <c r="L296" s="221"/>
    </row>
    <row r="297" spans="1:12" s="302" customFormat="1" ht="15.75">
      <c r="A297" s="544" t="s">
        <v>454</v>
      </c>
      <c r="B297" s="366"/>
      <c r="C297" s="249" t="str">
        <f>REZULTATI!A236</f>
        <v>OBITELJ BOROVEČKI</v>
      </c>
      <c r="D297" s="249"/>
      <c r="E297" s="367"/>
      <c r="F297" s="464">
        <f>REZULTATI!O236</f>
        <v>127</v>
      </c>
      <c r="G297" s="464"/>
      <c r="H297" s="464"/>
      <c r="L297" s="221"/>
    </row>
    <row r="298" spans="1:12" s="365" customFormat="1" ht="16.5" thickBot="1">
      <c r="A298" s="341" t="s">
        <v>639</v>
      </c>
      <c r="B298" s="342"/>
      <c r="C298" s="545" t="str">
        <f>REZULTATI!A280</f>
        <v>OBITELJ RIBIĆ</v>
      </c>
      <c r="D298" s="545"/>
      <c r="E298" s="546"/>
      <c r="F298" s="547">
        <f>REZULTATI!O280</f>
        <v>82</v>
      </c>
      <c r="G298" s="547"/>
      <c r="H298" s="547"/>
      <c r="L298" s="221"/>
    </row>
    <row r="300" spans="2:12" s="277" customFormat="1" ht="15.75">
      <c r="B300" s="232"/>
      <c r="L300" s="221"/>
    </row>
    <row r="301" spans="1:8" ht="16.5" thickBot="1">
      <c r="A301" s="110"/>
      <c r="B301" s="243"/>
      <c r="C301" s="243"/>
      <c r="D301" s="244"/>
      <c r="E301" s="244"/>
      <c r="F301" s="244"/>
      <c r="G301" s="244"/>
      <c r="H301" s="244"/>
    </row>
    <row r="302" ht="16.5" thickTop="1"/>
    <row r="303" spans="2:12" s="265" customFormat="1" ht="15.75">
      <c r="B303" s="232"/>
      <c r="L303" s="221"/>
    </row>
    <row r="304" spans="2:12" s="265" customFormat="1" ht="16.5" thickBot="1">
      <c r="B304" s="232"/>
      <c r="C304" s="232"/>
      <c r="D304" s="231"/>
      <c r="E304" s="231"/>
      <c r="F304" s="231"/>
      <c r="G304" s="231"/>
      <c r="H304" s="231"/>
      <c r="L304" s="221"/>
    </row>
    <row r="305" spans="1:8" ht="16.5" thickBot="1">
      <c r="A305" s="465" t="s">
        <v>42</v>
      </c>
      <c r="B305" s="466"/>
      <c r="C305" s="466"/>
      <c r="D305" s="466"/>
      <c r="E305" s="466"/>
      <c r="F305" s="467">
        <f>COUNT(F257:H266,F240:H249,F220:H229,F200:H212,F180:H189,F163:H172,F143:H152,F126:H135,F106:H115,F86:H99,F66:H75,F48:H58,F28:H37,F11:H20)</f>
        <v>97</v>
      </c>
      <c r="G305" s="468"/>
      <c r="H305" s="469"/>
    </row>
  </sheetData>
  <sheetProtection password="D80B" sheet="1" selectLockedCells="1"/>
  <mergeCells count="570">
    <mergeCell ref="F297:H297"/>
    <mergeCell ref="F296:H296"/>
    <mergeCell ref="B97:C97"/>
    <mergeCell ref="D97:E97"/>
    <mergeCell ref="F97:H97"/>
    <mergeCell ref="B212:C212"/>
    <mergeCell ref="D212:E212"/>
    <mergeCell ref="F212:H212"/>
    <mergeCell ref="F245:H245"/>
    <mergeCell ref="B108:C108"/>
    <mergeCell ref="D108:E108"/>
    <mergeCell ref="F108:H108"/>
    <mergeCell ref="B151:C151"/>
    <mergeCell ref="D151:E151"/>
    <mergeCell ref="F151:H151"/>
    <mergeCell ref="D114:E114"/>
    <mergeCell ref="F114:H114"/>
    <mergeCell ref="B115:C115"/>
    <mergeCell ref="D115:E115"/>
    <mergeCell ref="D109:E109"/>
    <mergeCell ref="F109:H109"/>
    <mergeCell ref="B94:C94"/>
    <mergeCell ref="D94:E94"/>
    <mergeCell ref="F94:H94"/>
    <mergeCell ref="B96:C96"/>
    <mergeCell ref="D96:E96"/>
    <mergeCell ref="F96:H96"/>
    <mergeCell ref="B91:C91"/>
    <mergeCell ref="A3:H3"/>
    <mergeCell ref="B7:C7"/>
    <mergeCell ref="D7:E7"/>
    <mergeCell ref="F7:H7"/>
    <mergeCell ref="A9:A10"/>
    <mergeCell ref="B9:C10"/>
    <mergeCell ref="D9:E10"/>
    <mergeCell ref="F9:H10"/>
    <mergeCell ref="D11:E11"/>
    <mergeCell ref="F11:H11"/>
    <mergeCell ref="B12:C12"/>
    <mergeCell ref="D12:E12"/>
    <mergeCell ref="F12:H12"/>
    <mergeCell ref="B14:C14"/>
    <mergeCell ref="D14:E14"/>
    <mergeCell ref="F14:H14"/>
    <mergeCell ref="B11:C11"/>
    <mergeCell ref="B16:C16"/>
    <mergeCell ref="D16:E16"/>
    <mergeCell ref="F16:H16"/>
    <mergeCell ref="B13:C13"/>
    <mergeCell ref="D13:E13"/>
    <mergeCell ref="F13:H13"/>
    <mergeCell ref="B15:C15"/>
    <mergeCell ref="D15:E15"/>
    <mergeCell ref="F15:H15"/>
    <mergeCell ref="B18:C18"/>
    <mergeCell ref="D18:E18"/>
    <mergeCell ref="F18:H18"/>
    <mergeCell ref="B19:C19"/>
    <mergeCell ref="D19:E19"/>
    <mergeCell ref="F19:H19"/>
    <mergeCell ref="B20:C20"/>
    <mergeCell ref="D20:E20"/>
    <mergeCell ref="F20:H20"/>
    <mergeCell ref="B24:C24"/>
    <mergeCell ref="D24:E24"/>
    <mergeCell ref="F24:H24"/>
    <mergeCell ref="A26:A27"/>
    <mergeCell ref="B26:C27"/>
    <mergeCell ref="D26:E27"/>
    <mergeCell ref="F26:H27"/>
    <mergeCell ref="B28:C28"/>
    <mergeCell ref="D28:E28"/>
    <mergeCell ref="F28:H28"/>
    <mergeCell ref="B29:C29"/>
    <mergeCell ref="D29:E29"/>
    <mergeCell ref="F29:H29"/>
    <mergeCell ref="B30:C30"/>
    <mergeCell ref="D30:E30"/>
    <mergeCell ref="F30:H30"/>
    <mergeCell ref="B31:C31"/>
    <mergeCell ref="D31:E31"/>
    <mergeCell ref="F31:H31"/>
    <mergeCell ref="B32:C32"/>
    <mergeCell ref="D32:E32"/>
    <mergeCell ref="F32:H32"/>
    <mergeCell ref="B33:C33"/>
    <mergeCell ref="D33:E33"/>
    <mergeCell ref="F33:H33"/>
    <mergeCell ref="B34:C34"/>
    <mergeCell ref="D34:E34"/>
    <mergeCell ref="F34:H34"/>
    <mergeCell ref="B35:C35"/>
    <mergeCell ref="D35:E35"/>
    <mergeCell ref="F35:H35"/>
    <mergeCell ref="B36:C36"/>
    <mergeCell ref="D36:E36"/>
    <mergeCell ref="F36:H36"/>
    <mergeCell ref="B37:C37"/>
    <mergeCell ref="D37:E37"/>
    <mergeCell ref="F37:H37"/>
    <mergeCell ref="B44:C44"/>
    <mergeCell ref="D44:E44"/>
    <mergeCell ref="F44:H44"/>
    <mergeCell ref="A46:A47"/>
    <mergeCell ref="B46:C47"/>
    <mergeCell ref="D46:E47"/>
    <mergeCell ref="F46:H47"/>
    <mergeCell ref="B48:C48"/>
    <mergeCell ref="D48:E48"/>
    <mergeCell ref="F48:H48"/>
    <mergeCell ref="B56:C56"/>
    <mergeCell ref="D56:E56"/>
    <mergeCell ref="F56:H56"/>
    <mergeCell ref="B52:C52"/>
    <mergeCell ref="B49:C49"/>
    <mergeCell ref="D49:E49"/>
    <mergeCell ref="F49:H49"/>
    <mergeCell ref="B50:C50"/>
    <mergeCell ref="D50:E50"/>
    <mergeCell ref="F50:H50"/>
    <mergeCell ref="F53:H53"/>
    <mergeCell ref="B57:C57"/>
    <mergeCell ref="D57:E57"/>
    <mergeCell ref="F57:H57"/>
    <mergeCell ref="B51:C51"/>
    <mergeCell ref="D51:E51"/>
    <mergeCell ref="F51:H51"/>
    <mergeCell ref="B55:C55"/>
    <mergeCell ref="D55:E55"/>
    <mergeCell ref="F55:H55"/>
    <mergeCell ref="B58:C58"/>
    <mergeCell ref="D58:E58"/>
    <mergeCell ref="F58:H58"/>
    <mergeCell ref="B62:C62"/>
    <mergeCell ref="D62:E62"/>
    <mergeCell ref="F62:H62"/>
    <mergeCell ref="B66:C66"/>
    <mergeCell ref="D66:E66"/>
    <mergeCell ref="F66:H66"/>
    <mergeCell ref="A64:A65"/>
    <mergeCell ref="B64:C65"/>
    <mergeCell ref="D64:E65"/>
    <mergeCell ref="F64:H65"/>
    <mergeCell ref="B67:C67"/>
    <mergeCell ref="D67:E67"/>
    <mergeCell ref="F67:H67"/>
    <mergeCell ref="B69:C69"/>
    <mergeCell ref="D69:E69"/>
    <mergeCell ref="F69:H69"/>
    <mergeCell ref="B68:C68"/>
    <mergeCell ref="D68:E68"/>
    <mergeCell ref="F68:H68"/>
    <mergeCell ref="B71:C71"/>
    <mergeCell ref="D71:E71"/>
    <mergeCell ref="F71:H71"/>
    <mergeCell ref="B73:C73"/>
    <mergeCell ref="D73:E73"/>
    <mergeCell ref="F73:H73"/>
    <mergeCell ref="B74:C74"/>
    <mergeCell ref="D74:E74"/>
    <mergeCell ref="F74:H74"/>
    <mergeCell ref="B72:C72"/>
    <mergeCell ref="D72:E72"/>
    <mergeCell ref="F72:H72"/>
    <mergeCell ref="A84:A85"/>
    <mergeCell ref="B84:C85"/>
    <mergeCell ref="D84:E85"/>
    <mergeCell ref="F84:H85"/>
    <mergeCell ref="B70:C70"/>
    <mergeCell ref="D70:E70"/>
    <mergeCell ref="F70:H70"/>
    <mergeCell ref="B75:C75"/>
    <mergeCell ref="D75:E75"/>
    <mergeCell ref="F75:H75"/>
    <mergeCell ref="B88:C88"/>
    <mergeCell ref="D88:E88"/>
    <mergeCell ref="F88:H88"/>
    <mergeCell ref="B82:C82"/>
    <mergeCell ref="D82:E82"/>
    <mergeCell ref="F82:H82"/>
    <mergeCell ref="D91:E91"/>
    <mergeCell ref="B86:C86"/>
    <mergeCell ref="D86:E86"/>
    <mergeCell ref="F86:H86"/>
    <mergeCell ref="B89:C89"/>
    <mergeCell ref="D89:E89"/>
    <mergeCell ref="F89:H89"/>
    <mergeCell ref="B87:C87"/>
    <mergeCell ref="D87:E87"/>
    <mergeCell ref="F87:H87"/>
    <mergeCell ref="D90:E90"/>
    <mergeCell ref="F90:H90"/>
    <mergeCell ref="B95:C95"/>
    <mergeCell ref="D95:E95"/>
    <mergeCell ref="F95:H95"/>
    <mergeCell ref="F93:H93"/>
    <mergeCell ref="F91:H91"/>
    <mergeCell ref="B98:C98"/>
    <mergeCell ref="D98:E98"/>
    <mergeCell ref="F98:H98"/>
    <mergeCell ref="B92:C92"/>
    <mergeCell ref="D92:E92"/>
    <mergeCell ref="F92:H92"/>
    <mergeCell ref="B93:C93"/>
    <mergeCell ref="D93:E93"/>
    <mergeCell ref="B90:C90"/>
    <mergeCell ref="B99:C99"/>
    <mergeCell ref="D99:E99"/>
    <mergeCell ref="F99:H99"/>
    <mergeCell ref="B102:C102"/>
    <mergeCell ref="D102:E102"/>
    <mergeCell ref="F102:H102"/>
    <mergeCell ref="B111:C111"/>
    <mergeCell ref="D111:E111"/>
    <mergeCell ref="F111:H111"/>
    <mergeCell ref="A104:A105"/>
    <mergeCell ref="B104:C105"/>
    <mergeCell ref="D104:E105"/>
    <mergeCell ref="F104:H105"/>
    <mergeCell ref="B106:C106"/>
    <mergeCell ref="D106:E106"/>
    <mergeCell ref="F106:H106"/>
    <mergeCell ref="B112:C112"/>
    <mergeCell ref="D112:E112"/>
    <mergeCell ref="F112:H112"/>
    <mergeCell ref="B107:C107"/>
    <mergeCell ref="D107:E107"/>
    <mergeCell ref="F107:H107"/>
    <mergeCell ref="B110:C110"/>
    <mergeCell ref="D110:E110"/>
    <mergeCell ref="F110:H110"/>
    <mergeCell ref="B109:C109"/>
    <mergeCell ref="B152:C152"/>
    <mergeCell ref="D152:E152"/>
    <mergeCell ref="F152:H152"/>
    <mergeCell ref="B113:C113"/>
    <mergeCell ref="D113:E113"/>
    <mergeCell ref="F113:H113"/>
    <mergeCell ref="B114:C114"/>
    <mergeCell ref="F115:H115"/>
    <mergeCell ref="B122:C122"/>
    <mergeCell ref="D122:E122"/>
    <mergeCell ref="F122:H122"/>
    <mergeCell ref="A124:A125"/>
    <mergeCell ref="B124:C125"/>
    <mergeCell ref="D124:E125"/>
    <mergeCell ref="F124:H125"/>
    <mergeCell ref="B128:C128"/>
    <mergeCell ref="D128:E128"/>
    <mergeCell ref="F128:H128"/>
    <mergeCell ref="B127:C127"/>
    <mergeCell ref="D127:E127"/>
    <mergeCell ref="F127:H127"/>
    <mergeCell ref="B126:C126"/>
    <mergeCell ref="D126:E126"/>
    <mergeCell ref="F126:H126"/>
    <mergeCell ref="B131:C131"/>
    <mergeCell ref="D131:E131"/>
    <mergeCell ref="F131:H131"/>
    <mergeCell ref="B130:C130"/>
    <mergeCell ref="D130:E130"/>
    <mergeCell ref="F130:H130"/>
    <mergeCell ref="B135:C135"/>
    <mergeCell ref="D135:E135"/>
    <mergeCell ref="F135:H135"/>
    <mergeCell ref="B133:C133"/>
    <mergeCell ref="D133:E133"/>
    <mergeCell ref="F133:H133"/>
    <mergeCell ref="B129:C129"/>
    <mergeCell ref="D129:E129"/>
    <mergeCell ref="F129:H129"/>
    <mergeCell ref="A141:A142"/>
    <mergeCell ref="B141:C142"/>
    <mergeCell ref="D141:E142"/>
    <mergeCell ref="F141:H142"/>
    <mergeCell ref="B132:C132"/>
    <mergeCell ref="D132:E132"/>
    <mergeCell ref="F132:H132"/>
    <mergeCell ref="B134:C134"/>
    <mergeCell ref="D134:E134"/>
    <mergeCell ref="F134:H134"/>
    <mergeCell ref="B144:C144"/>
    <mergeCell ref="D144:E144"/>
    <mergeCell ref="F144:H144"/>
    <mergeCell ref="B139:C139"/>
    <mergeCell ref="D139:E139"/>
    <mergeCell ref="F139:H139"/>
    <mergeCell ref="B143:C143"/>
    <mergeCell ref="D143:E143"/>
    <mergeCell ref="F143:H143"/>
    <mergeCell ref="B146:C146"/>
    <mergeCell ref="D146:E146"/>
    <mergeCell ref="F146:H146"/>
    <mergeCell ref="B145:C145"/>
    <mergeCell ref="D145:E145"/>
    <mergeCell ref="F145:H145"/>
    <mergeCell ref="B147:C147"/>
    <mergeCell ref="D147:E147"/>
    <mergeCell ref="F147:H147"/>
    <mergeCell ref="B148:C148"/>
    <mergeCell ref="D148:E148"/>
    <mergeCell ref="F148:H148"/>
    <mergeCell ref="B149:C149"/>
    <mergeCell ref="D149:E149"/>
    <mergeCell ref="F149:H149"/>
    <mergeCell ref="B150:C150"/>
    <mergeCell ref="D150:E150"/>
    <mergeCell ref="F150:H150"/>
    <mergeCell ref="B159:C159"/>
    <mergeCell ref="D159:E159"/>
    <mergeCell ref="F159:H159"/>
    <mergeCell ref="D164:E164"/>
    <mergeCell ref="F164:H164"/>
    <mergeCell ref="B165:C165"/>
    <mergeCell ref="D165:E165"/>
    <mergeCell ref="F165:H165"/>
    <mergeCell ref="A161:A162"/>
    <mergeCell ref="B161:C162"/>
    <mergeCell ref="D161:E162"/>
    <mergeCell ref="F161:H162"/>
    <mergeCell ref="B163:C163"/>
    <mergeCell ref="D163:E163"/>
    <mergeCell ref="F163:H163"/>
    <mergeCell ref="B166:C166"/>
    <mergeCell ref="D166:E166"/>
    <mergeCell ref="F166:H166"/>
    <mergeCell ref="B164:C164"/>
    <mergeCell ref="B167:C167"/>
    <mergeCell ref="D167:E167"/>
    <mergeCell ref="F167:H167"/>
    <mergeCell ref="B168:C168"/>
    <mergeCell ref="D168:E168"/>
    <mergeCell ref="F168:H168"/>
    <mergeCell ref="B169:C169"/>
    <mergeCell ref="D169:E169"/>
    <mergeCell ref="F169:H169"/>
    <mergeCell ref="B170:C170"/>
    <mergeCell ref="D170:E170"/>
    <mergeCell ref="F170:H170"/>
    <mergeCell ref="B171:C171"/>
    <mergeCell ref="D171:E171"/>
    <mergeCell ref="F171:H171"/>
    <mergeCell ref="B172:C172"/>
    <mergeCell ref="D172:E172"/>
    <mergeCell ref="F172:H172"/>
    <mergeCell ref="B176:C176"/>
    <mergeCell ref="D176:E176"/>
    <mergeCell ref="F176:H176"/>
    <mergeCell ref="A178:A179"/>
    <mergeCell ref="B178:C179"/>
    <mergeCell ref="D178:E179"/>
    <mergeCell ref="F178:H179"/>
    <mergeCell ref="B180:C180"/>
    <mergeCell ref="D180:E180"/>
    <mergeCell ref="F180:H180"/>
    <mergeCell ref="B181:C181"/>
    <mergeCell ref="D181:E181"/>
    <mergeCell ref="F181:H181"/>
    <mergeCell ref="B182:C182"/>
    <mergeCell ref="D182:E182"/>
    <mergeCell ref="F182:H182"/>
    <mergeCell ref="B183:C183"/>
    <mergeCell ref="D183:E183"/>
    <mergeCell ref="F183:H183"/>
    <mergeCell ref="B184:C184"/>
    <mergeCell ref="D184:E184"/>
    <mergeCell ref="F184:H184"/>
    <mergeCell ref="B185:C185"/>
    <mergeCell ref="D185:E185"/>
    <mergeCell ref="F185:H185"/>
    <mergeCell ref="B186:C186"/>
    <mergeCell ref="D186:E186"/>
    <mergeCell ref="F186:H186"/>
    <mergeCell ref="B187:C187"/>
    <mergeCell ref="D187:E187"/>
    <mergeCell ref="F187:H187"/>
    <mergeCell ref="A198:A199"/>
    <mergeCell ref="B198:C199"/>
    <mergeCell ref="D198:E199"/>
    <mergeCell ref="F198:H199"/>
    <mergeCell ref="B188:C188"/>
    <mergeCell ref="D188:E188"/>
    <mergeCell ref="F188:H188"/>
    <mergeCell ref="B189:C189"/>
    <mergeCell ref="D189:E189"/>
    <mergeCell ref="F189:H189"/>
    <mergeCell ref="B200:C200"/>
    <mergeCell ref="D200:E200"/>
    <mergeCell ref="F200:H200"/>
    <mergeCell ref="B196:C196"/>
    <mergeCell ref="D196:E196"/>
    <mergeCell ref="F196:H196"/>
    <mergeCell ref="F204:H204"/>
    <mergeCell ref="B201:C201"/>
    <mergeCell ref="D201:E201"/>
    <mergeCell ref="F201:H201"/>
    <mergeCell ref="B206:C206"/>
    <mergeCell ref="D206:E206"/>
    <mergeCell ref="F206:H206"/>
    <mergeCell ref="B202:C202"/>
    <mergeCell ref="D202:E202"/>
    <mergeCell ref="F202:H202"/>
    <mergeCell ref="B203:C203"/>
    <mergeCell ref="D203:E203"/>
    <mergeCell ref="F203:H203"/>
    <mergeCell ref="B207:C207"/>
    <mergeCell ref="D207:E207"/>
    <mergeCell ref="F207:H207"/>
    <mergeCell ref="B205:C205"/>
    <mergeCell ref="D205:E205"/>
    <mergeCell ref="F205:H205"/>
    <mergeCell ref="B209:C209"/>
    <mergeCell ref="D209:E209"/>
    <mergeCell ref="F209:H209"/>
    <mergeCell ref="D208:E208"/>
    <mergeCell ref="F208:H208"/>
    <mergeCell ref="B210:C210"/>
    <mergeCell ref="D210:E210"/>
    <mergeCell ref="F210:H210"/>
    <mergeCell ref="B208:C208"/>
    <mergeCell ref="B204:C204"/>
    <mergeCell ref="D204:E204"/>
    <mergeCell ref="B216:C216"/>
    <mergeCell ref="D216:E216"/>
    <mergeCell ref="F216:H216"/>
    <mergeCell ref="D211:E211"/>
    <mergeCell ref="F211:H211"/>
    <mergeCell ref="A218:A219"/>
    <mergeCell ref="B218:C219"/>
    <mergeCell ref="D218:E219"/>
    <mergeCell ref="F218:H219"/>
    <mergeCell ref="B211:C211"/>
    <mergeCell ref="B220:C220"/>
    <mergeCell ref="D220:E220"/>
    <mergeCell ref="F220:H220"/>
    <mergeCell ref="B221:C221"/>
    <mergeCell ref="D221:E221"/>
    <mergeCell ref="F221:H221"/>
    <mergeCell ref="B222:C222"/>
    <mergeCell ref="D222:E222"/>
    <mergeCell ref="F222:H222"/>
    <mergeCell ref="B223:C223"/>
    <mergeCell ref="D223:E223"/>
    <mergeCell ref="F223:H223"/>
    <mergeCell ref="B224:C224"/>
    <mergeCell ref="D224:E224"/>
    <mergeCell ref="F224:H224"/>
    <mergeCell ref="B225:C225"/>
    <mergeCell ref="D225:E225"/>
    <mergeCell ref="F225:H225"/>
    <mergeCell ref="B226:C226"/>
    <mergeCell ref="D226:E226"/>
    <mergeCell ref="F226:H226"/>
    <mergeCell ref="B227:C227"/>
    <mergeCell ref="D227:E227"/>
    <mergeCell ref="F227:H227"/>
    <mergeCell ref="B228:C228"/>
    <mergeCell ref="D228:E228"/>
    <mergeCell ref="F228:H228"/>
    <mergeCell ref="F240:H240"/>
    <mergeCell ref="B229:C229"/>
    <mergeCell ref="D229:E229"/>
    <mergeCell ref="F229:H229"/>
    <mergeCell ref="B236:C236"/>
    <mergeCell ref="D236:E236"/>
    <mergeCell ref="F236:H236"/>
    <mergeCell ref="F246:H246"/>
    <mergeCell ref="B247:C247"/>
    <mergeCell ref="D247:E247"/>
    <mergeCell ref="F247:H247"/>
    <mergeCell ref="A238:A239"/>
    <mergeCell ref="B238:C239"/>
    <mergeCell ref="D238:E239"/>
    <mergeCell ref="F238:H239"/>
    <mergeCell ref="B240:C240"/>
    <mergeCell ref="D240:E240"/>
    <mergeCell ref="B242:C242"/>
    <mergeCell ref="D242:E242"/>
    <mergeCell ref="F242:H242"/>
    <mergeCell ref="B244:C244"/>
    <mergeCell ref="D244:E244"/>
    <mergeCell ref="F244:H244"/>
    <mergeCell ref="D245:E245"/>
    <mergeCell ref="B245:C245"/>
    <mergeCell ref="B243:C243"/>
    <mergeCell ref="D243:E243"/>
    <mergeCell ref="F243:H243"/>
    <mergeCell ref="B241:C241"/>
    <mergeCell ref="D241:E241"/>
    <mergeCell ref="F241:H241"/>
    <mergeCell ref="B246:C246"/>
    <mergeCell ref="D246:E246"/>
    <mergeCell ref="B248:C248"/>
    <mergeCell ref="D248:E248"/>
    <mergeCell ref="F248:H248"/>
    <mergeCell ref="B249:C249"/>
    <mergeCell ref="D249:E249"/>
    <mergeCell ref="F249:H249"/>
    <mergeCell ref="B253:C253"/>
    <mergeCell ref="D253:E253"/>
    <mergeCell ref="F253:H253"/>
    <mergeCell ref="A255:A256"/>
    <mergeCell ref="B255:C256"/>
    <mergeCell ref="D255:E256"/>
    <mergeCell ref="F255:H256"/>
    <mergeCell ref="B257:C257"/>
    <mergeCell ref="D257:E257"/>
    <mergeCell ref="F257:H257"/>
    <mergeCell ref="D258:E258"/>
    <mergeCell ref="F258:H258"/>
    <mergeCell ref="B259:C259"/>
    <mergeCell ref="D259:E259"/>
    <mergeCell ref="F259:H259"/>
    <mergeCell ref="B260:C260"/>
    <mergeCell ref="D260:E260"/>
    <mergeCell ref="F260:H260"/>
    <mergeCell ref="B263:C263"/>
    <mergeCell ref="D263:E263"/>
    <mergeCell ref="F263:H263"/>
    <mergeCell ref="B261:C261"/>
    <mergeCell ref="D261:E261"/>
    <mergeCell ref="F261:H261"/>
    <mergeCell ref="F262:H262"/>
    <mergeCell ref="B264:C264"/>
    <mergeCell ref="D264:E264"/>
    <mergeCell ref="F277:H277"/>
    <mergeCell ref="F264:H264"/>
    <mergeCell ref="B265:C265"/>
    <mergeCell ref="D265:E265"/>
    <mergeCell ref="F265:H265"/>
    <mergeCell ref="F295:H295"/>
    <mergeCell ref="B266:C266"/>
    <mergeCell ref="D266:E266"/>
    <mergeCell ref="F266:H266"/>
    <mergeCell ref="B273:H273"/>
    <mergeCell ref="F284:H284"/>
    <mergeCell ref="F294:H294"/>
    <mergeCell ref="F286:H286"/>
    <mergeCell ref="F282:H282"/>
    <mergeCell ref="F291:H291"/>
    <mergeCell ref="D52:E52"/>
    <mergeCell ref="F52:H52"/>
    <mergeCell ref="F288:H288"/>
    <mergeCell ref="F285:H285"/>
    <mergeCell ref="A275:A276"/>
    <mergeCell ref="B275:E276"/>
    <mergeCell ref="F275:H276"/>
    <mergeCell ref="F278:H278"/>
    <mergeCell ref="B262:C262"/>
    <mergeCell ref="D262:E262"/>
    <mergeCell ref="F293:H293"/>
    <mergeCell ref="F283:H283"/>
    <mergeCell ref="F290:H290"/>
    <mergeCell ref="F279:H279"/>
    <mergeCell ref="B17:C17"/>
    <mergeCell ref="D17:E17"/>
    <mergeCell ref="F17:H17"/>
    <mergeCell ref="B54:C54"/>
    <mergeCell ref="D54:E54"/>
    <mergeCell ref="F54:H54"/>
    <mergeCell ref="F292:H292"/>
    <mergeCell ref="F298:H298"/>
    <mergeCell ref="B53:C53"/>
    <mergeCell ref="D53:E53"/>
    <mergeCell ref="A305:E305"/>
    <mergeCell ref="F305:H305"/>
    <mergeCell ref="F287:H287"/>
    <mergeCell ref="F281:H281"/>
    <mergeCell ref="F289:H289"/>
    <mergeCell ref="F280:H280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&amp;C&amp;F</oddHeader>
    <oddFooter>&amp;CStranica &amp;P/&amp;N</oddFooter>
  </headerFooter>
  <rowBreaks count="7" manualBreakCount="7">
    <brk id="40" max="7" man="1"/>
    <brk id="78" max="7" man="1"/>
    <brk id="118" max="7" man="1"/>
    <brk id="155" max="7" man="1"/>
    <brk id="192" max="7" man="1"/>
    <brk id="232" max="7" man="1"/>
    <brk id="26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7:H47"/>
  <sheetViews>
    <sheetView showGridLines="0" zoomScaleSheetLayoutView="44" zoomScalePageLayoutView="75" workbookViewId="0" topLeftCell="A1">
      <selection activeCell="H1" sqref="H1"/>
    </sheetView>
  </sheetViews>
  <sheetFormatPr defaultColWidth="9.140625" defaultRowHeight="15"/>
  <cols>
    <col min="4" max="4" width="14.57421875" style="0" customWidth="1"/>
    <col min="6" max="6" width="10.00390625" style="0" customWidth="1"/>
  </cols>
  <sheetData>
    <row r="16" ht="15.75" thickBot="1"/>
    <row r="17" spans="2:7" ht="19.5" thickBot="1">
      <c r="B17" s="372" t="s">
        <v>119</v>
      </c>
      <c r="C17" s="372"/>
      <c r="D17" s="372"/>
      <c r="E17" s="372"/>
      <c r="F17" s="372"/>
      <c r="G17" s="372"/>
    </row>
    <row r="18" spans="2:7" ht="16.5" thickBot="1">
      <c r="B18" s="374" t="s">
        <v>1</v>
      </c>
      <c r="C18" s="374"/>
      <c r="D18" s="374" t="s">
        <v>2</v>
      </c>
      <c r="E18" s="374"/>
      <c r="F18" s="374" t="s">
        <v>10</v>
      </c>
      <c r="G18" s="374"/>
    </row>
    <row r="19" spans="2:7" ht="15">
      <c r="B19" s="375" t="s">
        <v>3</v>
      </c>
      <c r="C19" s="375"/>
      <c r="D19" s="380" t="s">
        <v>108</v>
      </c>
      <c r="E19" s="380"/>
      <c r="F19" s="375" t="s">
        <v>106</v>
      </c>
      <c r="G19" s="375"/>
    </row>
    <row r="20" spans="2:7" ht="15">
      <c r="B20" s="376" t="s">
        <v>13</v>
      </c>
      <c r="C20" s="376"/>
      <c r="D20" s="376" t="s">
        <v>107</v>
      </c>
      <c r="E20" s="376"/>
      <c r="F20" s="376" t="s">
        <v>106</v>
      </c>
      <c r="G20" s="376"/>
    </row>
    <row r="21" spans="2:7" ht="15">
      <c r="B21" s="376" t="s">
        <v>17</v>
      </c>
      <c r="C21" s="376"/>
      <c r="D21" s="376" t="s">
        <v>110</v>
      </c>
      <c r="E21" s="376"/>
      <c r="F21" s="376" t="s">
        <v>106</v>
      </c>
      <c r="G21" s="376"/>
    </row>
    <row r="22" spans="2:7" ht="15">
      <c r="B22" s="376" t="s">
        <v>18</v>
      </c>
      <c r="C22" s="376"/>
      <c r="D22" s="381" t="s">
        <v>109</v>
      </c>
      <c r="E22" s="376"/>
      <c r="F22" s="376" t="s">
        <v>106</v>
      </c>
      <c r="G22" s="376"/>
    </row>
    <row r="23" spans="2:7" ht="15">
      <c r="B23" s="376" t="s">
        <v>19</v>
      </c>
      <c r="C23" s="376"/>
      <c r="D23" s="376" t="s">
        <v>111</v>
      </c>
      <c r="E23" s="376"/>
      <c r="F23" s="376" t="s">
        <v>106</v>
      </c>
      <c r="G23" s="376"/>
    </row>
    <row r="24" spans="2:7" ht="15">
      <c r="B24" s="376" t="s">
        <v>50</v>
      </c>
      <c r="C24" s="376"/>
      <c r="D24" s="376" t="s">
        <v>112</v>
      </c>
      <c r="E24" s="376"/>
      <c r="F24" s="376" t="s">
        <v>106</v>
      </c>
      <c r="G24" s="376"/>
    </row>
    <row r="25" spans="2:7" ht="15">
      <c r="B25" s="376" t="s">
        <v>51</v>
      </c>
      <c r="C25" s="376"/>
      <c r="D25" s="376" t="s">
        <v>113</v>
      </c>
      <c r="E25" s="376"/>
      <c r="F25" s="376" t="s">
        <v>106</v>
      </c>
      <c r="G25" s="376"/>
    </row>
    <row r="26" spans="2:7" ht="15.75" thickBot="1">
      <c r="B26" s="377" t="s">
        <v>47</v>
      </c>
      <c r="C26" s="377"/>
      <c r="D26" s="377" t="s">
        <v>114</v>
      </c>
      <c r="E26" s="377"/>
      <c r="F26" s="377" t="s">
        <v>106</v>
      </c>
      <c r="G26" s="377"/>
    </row>
    <row r="27" spans="2:7" ht="19.5" thickBot="1">
      <c r="B27" s="373" t="s">
        <v>120</v>
      </c>
      <c r="C27" s="373"/>
      <c r="D27" s="373"/>
      <c r="E27" s="373"/>
      <c r="F27" s="373"/>
      <c r="G27" s="373"/>
    </row>
    <row r="28" spans="2:8" ht="16.5" thickBot="1">
      <c r="B28" s="374" t="s">
        <v>1</v>
      </c>
      <c r="C28" s="374"/>
      <c r="D28" s="374" t="s">
        <v>2</v>
      </c>
      <c r="E28" s="374"/>
      <c r="F28" s="374" t="s">
        <v>10</v>
      </c>
      <c r="G28" s="374"/>
      <c r="H28" s="2"/>
    </row>
    <row r="29" spans="2:7" ht="15">
      <c r="B29" s="375" t="s">
        <v>48</v>
      </c>
      <c r="C29" s="375"/>
      <c r="D29" s="375" t="s">
        <v>115</v>
      </c>
      <c r="E29" s="375"/>
      <c r="F29" s="375" t="s">
        <v>106</v>
      </c>
      <c r="G29" s="375"/>
    </row>
    <row r="30" spans="2:7" ht="15">
      <c r="B30" s="376" t="s">
        <v>49</v>
      </c>
      <c r="C30" s="376"/>
      <c r="D30" s="376" t="s">
        <v>116</v>
      </c>
      <c r="E30" s="376"/>
      <c r="F30" s="376" t="s">
        <v>106</v>
      </c>
      <c r="G30" s="376"/>
    </row>
    <row r="31" spans="2:7" ht="15">
      <c r="B31" s="376" t="s">
        <v>46</v>
      </c>
      <c r="C31" s="376"/>
      <c r="D31" s="376" t="s">
        <v>117</v>
      </c>
      <c r="E31" s="376"/>
      <c r="F31" s="376" t="s">
        <v>106</v>
      </c>
      <c r="G31" s="376"/>
    </row>
    <row r="32" spans="2:7" ht="15.75" thickBot="1">
      <c r="B32" s="377" t="s">
        <v>45</v>
      </c>
      <c r="C32" s="377"/>
      <c r="D32" s="377" t="s">
        <v>118</v>
      </c>
      <c r="E32" s="377"/>
      <c r="F32" s="377" t="s">
        <v>106</v>
      </c>
      <c r="G32" s="377"/>
    </row>
    <row r="38" spans="2:3" ht="15.75">
      <c r="B38" s="382" t="s">
        <v>84</v>
      </c>
      <c r="C38" s="382"/>
    </row>
    <row r="39" spans="2:3" ht="15">
      <c r="B39" s="369"/>
      <c r="C39" s="369"/>
    </row>
    <row r="40" spans="2:4" ht="15">
      <c r="B40" s="383" t="s">
        <v>0</v>
      </c>
      <c r="C40" s="383"/>
      <c r="D40" s="30" t="s">
        <v>7</v>
      </c>
    </row>
    <row r="41" spans="2:4" ht="15">
      <c r="B41" s="383" t="s">
        <v>85</v>
      </c>
      <c r="C41" s="383"/>
      <c r="D41" s="30" t="s">
        <v>34</v>
      </c>
    </row>
    <row r="42" spans="2:4" ht="15">
      <c r="B42" s="379" t="s">
        <v>86</v>
      </c>
      <c r="C42" s="379"/>
      <c r="D42" s="30" t="s">
        <v>14</v>
      </c>
    </row>
    <row r="43" spans="2:4" ht="15">
      <c r="B43" s="379" t="s">
        <v>87</v>
      </c>
      <c r="C43" s="379"/>
      <c r="D43" s="30" t="s">
        <v>37</v>
      </c>
    </row>
    <row r="44" spans="2:4" ht="15">
      <c r="B44" s="379" t="s">
        <v>88</v>
      </c>
      <c r="C44" s="379"/>
      <c r="D44" s="30" t="s">
        <v>20</v>
      </c>
    </row>
    <row r="45" spans="2:4" ht="15">
      <c r="B45" s="379" t="s">
        <v>21</v>
      </c>
      <c r="C45" s="379"/>
      <c r="D45" s="30" t="s">
        <v>22</v>
      </c>
    </row>
    <row r="46" spans="2:4" ht="15">
      <c r="B46" s="379" t="s">
        <v>28</v>
      </c>
      <c r="C46" s="379"/>
      <c r="D46" s="30" t="s">
        <v>20</v>
      </c>
    </row>
    <row r="47" spans="2:4" ht="15">
      <c r="B47" s="378" t="s">
        <v>100</v>
      </c>
      <c r="C47" s="378"/>
      <c r="D47" s="378"/>
    </row>
  </sheetData>
  <sheetProtection password="D80B" sheet="1" selectLockedCells="1"/>
  <mergeCells count="54">
    <mergeCell ref="B25:C25"/>
    <mergeCell ref="B28:C28"/>
    <mergeCell ref="B45:C45"/>
    <mergeCell ref="B38:C38"/>
    <mergeCell ref="B39:C39"/>
    <mergeCell ref="B40:C40"/>
    <mergeCell ref="B41:C41"/>
    <mergeCell ref="B30:C30"/>
    <mergeCell ref="B26:C26"/>
    <mergeCell ref="F28:G28"/>
    <mergeCell ref="F30:G30"/>
    <mergeCell ref="F31:G31"/>
    <mergeCell ref="F32:G32"/>
    <mergeCell ref="D29:E29"/>
    <mergeCell ref="F29:G29"/>
    <mergeCell ref="D32:E32"/>
    <mergeCell ref="D28:E28"/>
    <mergeCell ref="D26:E26"/>
    <mergeCell ref="D18:E18"/>
    <mergeCell ref="D19:E19"/>
    <mergeCell ref="D20:E20"/>
    <mergeCell ref="D21:E21"/>
    <mergeCell ref="D22:E22"/>
    <mergeCell ref="D23:E23"/>
    <mergeCell ref="D24:E24"/>
    <mergeCell ref="B47:D47"/>
    <mergeCell ref="B29:C29"/>
    <mergeCell ref="B31:C31"/>
    <mergeCell ref="B46:C46"/>
    <mergeCell ref="B42:C42"/>
    <mergeCell ref="B43:C43"/>
    <mergeCell ref="B44:C44"/>
    <mergeCell ref="B32:C32"/>
    <mergeCell ref="D30:E30"/>
    <mergeCell ref="D31:E31"/>
    <mergeCell ref="F18:G18"/>
    <mergeCell ref="F19:G19"/>
    <mergeCell ref="F20:G20"/>
    <mergeCell ref="F21:G21"/>
    <mergeCell ref="F26:G26"/>
    <mergeCell ref="F22:G22"/>
    <mergeCell ref="F23:G23"/>
    <mergeCell ref="F24:G24"/>
    <mergeCell ref="F25:G25"/>
    <mergeCell ref="B17:G17"/>
    <mergeCell ref="B27:G27"/>
    <mergeCell ref="B18:C18"/>
    <mergeCell ref="B19:C19"/>
    <mergeCell ref="B20:C20"/>
    <mergeCell ref="B21:C21"/>
    <mergeCell ref="B22:C22"/>
    <mergeCell ref="B23:C23"/>
    <mergeCell ref="B24:C24"/>
    <mergeCell ref="D25:E25"/>
  </mergeCells>
  <printOptions/>
  <pageMargins left="0.96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8"/>
  <sheetViews>
    <sheetView showGridLines="0" view="pageLayout" zoomScale="96" zoomScaleNormal="75" zoomScaleSheetLayoutView="100" zoomScalePageLayoutView="96" workbookViewId="0" topLeftCell="A55">
      <selection activeCell="F1" sqref="F1"/>
    </sheetView>
  </sheetViews>
  <sheetFormatPr defaultColWidth="9.140625" defaultRowHeight="15"/>
  <cols>
    <col min="1" max="1" width="14.421875" style="94" customWidth="1"/>
    <col min="2" max="2" width="18.140625" style="95" customWidth="1"/>
    <col min="3" max="3" width="9.421875" style="94" bestFit="1" customWidth="1"/>
    <col min="4" max="4" width="15.00390625" style="95" bestFit="1" customWidth="1"/>
    <col min="5" max="5" width="12.7109375" style="66" bestFit="1" customWidth="1"/>
    <col min="6" max="6" width="9.140625" style="97" customWidth="1"/>
    <col min="7" max="7" width="9.140625" style="95" hidden="1" customWidth="1"/>
    <col min="8" max="16384" width="9.140625" style="94" customWidth="1"/>
  </cols>
  <sheetData>
    <row r="1" ht="15">
      <c r="F1" s="95"/>
    </row>
    <row r="3" spans="1:6" ht="18.75">
      <c r="A3" s="384" t="s">
        <v>6</v>
      </c>
      <c r="B3" s="385"/>
      <c r="C3" s="385"/>
      <c r="D3" s="385"/>
      <c r="E3" s="385"/>
      <c r="F3" s="385"/>
    </row>
    <row r="6" ht="15.75" thickBot="1"/>
    <row r="7" spans="1:5" ht="16.5" thickBot="1" thickTop="1">
      <c r="A7" s="98" t="s">
        <v>4</v>
      </c>
      <c r="B7" s="386" t="s">
        <v>0</v>
      </c>
      <c r="C7" s="387"/>
      <c r="D7" s="98" t="s">
        <v>7</v>
      </c>
      <c r="E7" s="67" t="s">
        <v>31</v>
      </c>
    </row>
    <row r="8" ht="16.5" thickBot="1" thickTop="1"/>
    <row r="9" spans="1:6" ht="15.75" thickBot="1">
      <c r="A9" s="100" t="s">
        <v>11</v>
      </c>
      <c r="B9" s="100" t="s">
        <v>5</v>
      </c>
      <c r="C9" s="100" t="s">
        <v>8</v>
      </c>
      <c r="D9" s="100" t="s">
        <v>9</v>
      </c>
      <c r="E9" s="68" t="s">
        <v>10</v>
      </c>
      <c r="F9" s="101" t="s">
        <v>12</v>
      </c>
    </row>
    <row r="10" spans="1:6" ht="15">
      <c r="A10" s="102" t="s">
        <v>3</v>
      </c>
      <c r="B10" s="103" t="s">
        <v>121</v>
      </c>
      <c r="C10" s="102" t="s">
        <v>90</v>
      </c>
      <c r="D10" s="102">
        <v>26</v>
      </c>
      <c r="E10" s="74" t="s">
        <v>122</v>
      </c>
      <c r="F10" s="104">
        <v>50</v>
      </c>
    </row>
    <row r="11" spans="1:6" ht="15">
      <c r="A11" s="105" t="s">
        <v>13</v>
      </c>
      <c r="B11" s="106" t="s">
        <v>123</v>
      </c>
      <c r="C11" s="105" t="s">
        <v>89</v>
      </c>
      <c r="D11" s="105">
        <v>32</v>
      </c>
      <c r="E11" s="75" t="s">
        <v>124</v>
      </c>
      <c r="F11" s="107">
        <v>45</v>
      </c>
    </row>
    <row r="12" spans="1:6" ht="15">
      <c r="A12" s="105" t="s">
        <v>17</v>
      </c>
      <c r="B12" s="106" t="s">
        <v>125</v>
      </c>
      <c r="C12" s="105" t="s">
        <v>90</v>
      </c>
      <c r="D12" s="105">
        <v>33</v>
      </c>
      <c r="E12" s="75" t="s">
        <v>126</v>
      </c>
      <c r="F12" s="107">
        <v>42</v>
      </c>
    </row>
    <row r="13" spans="1:6" ht="15">
      <c r="A13" s="105" t="s">
        <v>18</v>
      </c>
      <c r="B13" s="106" t="s">
        <v>127</v>
      </c>
      <c r="C13" s="105" t="s">
        <v>89</v>
      </c>
      <c r="D13" s="105">
        <v>4</v>
      </c>
      <c r="E13" s="75" t="s">
        <v>128</v>
      </c>
      <c r="F13" s="107">
        <v>40</v>
      </c>
    </row>
    <row r="15" ht="15.75" thickBot="1"/>
    <row r="16" spans="1:5" ht="16.5" thickBot="1" thickTop="1">
      <c r="A16" s="98" t="s">
        <v>4</v>
      </c>
      <c r="B16" s="386" t="s">
        <v>0</v>
      </c>
      <c r="C16" s="387"/>
      <c r="D16" s="98" t="s">
        <v>7</v>
      </c>
      <c r="E16" s="67" t="s">
        <v>32</v>
      </c>
    </row>
    <row r="17" ht="16.5" thickBot="1" thickTop="1"/>
    <row r="18" spans="1:6" ht="15.75" thickBot="1">
      <c r="A18" s="100" t="s">
        <v>11</v>
      </c>
      <c r="B18" s="100" t="s">
        <v>5</v>
      </c>
      <c r="C18" s="100" t="s">
        <v>8</v>
      </c>
      <c r="D18" s="100" t="s">
        <v>9</v>
      </c>
      <c r="E18" s="68" t="s">
        <v>10</v>
      </c>
      <c r="F18" s="101" t="s">
        <v>12</v>
      </c>
    </row>
    <row r="19" spans="1:11" ht="15">
      <c r="A19" s="102"/>
      <c r="B19" s="103"/>
      <c r="C19" s="102"/>
      <c r="D19" s="102"/>
      <c r="E19" s="74"/>
      <c r="F19" s="104"/>
      <c r="H19" s="108"/>
      <c r="I19" s="109"/>
      <c r="J19" s="108"/>
      <c r="K19" s="109"/>
    </row>
    <row r="20" spans="9:11" ht="15">
      <c r="I20" s="95"/>
      <c r="K20" s="95"/>
    </row>
    <row r="22" spans="1:7" ht="15.75" thickBot="1">
      <c r="A22" s="110"/>
      <c r="B22" s="111"/>
      <c r="C22" s="110"/>
      <c r="D22" s="111"/>
      <c r="E22" s="69"/>
      <c r="F22" s="112"/>
      <c r="G22" s="111"/>
    </row>
    <row r="23" spans="1:7" ht="15.75" thickTop="1">
      <c r="A23" s="108"/>
      <c r="B23" s="109"/>
      <c r="C23" s="108"/>
      <c r="D23" s="109"/>
      <c r="E23" s="70"/>
      <c r="F23" s="113"/>
      <c r="G23" s="109"/>
    </row>
    <row r="25" ht="15.75" thickBot="1"/>
    <row r="26" spans="1:5" ht="16.5" thickBot="1" thickTop="1">
      <c r="A26" s="98" t="s">
        <v>4</v>
      </c>
      <c r="B26" s="386" t="s">
        <v>33</v>
      </c>
      <c r="C26" s="387"/>
      <c r="D26" s="98" t="s">
        <v>34</v>
      </c>
      <c r="E26" s="67" t="s">
        <v>31</v>
      </c>
    </row>
    <row r="27" ht="16.5" thickBot="1" thickTop="1"/>
    <row r="28" spans="1:6" ht="15.75" thickBot="1">
      <c r="A28" s="100" t="s">
        <v>11</v>
      </c>
      <c r="B28" s="100" t="s">
        <v>5</v>
      </c>
      <c r="C28" s="100" t="s">
        <v>8</v>
      </c>
      <c r="D28" s="100" t="s">
        <v>9</v>
      </c>
      <c r="E28" s="68" t="s">
        <v>10</v>
      </c>
      <c r="F28" s="101" t="s">
        <v>12</v>
      </c>
    </row>
    <row r="29" spans="1:6" ht="15">
      <c r="A29" s="102" t="s">
        <v>3</v>
      </c>
      <c r="B29" s="103" t="s">
        <v>129</v>
      </c>
      <c r="C29" s="102" t="s">
        <v>35</v>
      </c>
      <c r="D29" s="102">
        <v>90</v>
      </c>
      <c r="E29" s="74" t="s">
        <v>130</v>
      </c>
      <c r="F29" s="104">
        <v>50</v>
      </c>
    </row>
    <row r="30" spans="1:6" ht="15">
      <c r="A30" s="105" t="s">
        <v>13</v>
      </c>
      <c r="B30" s="106" t="s">
        <v>131</v>
      </c>
      <c r="C30" s="105" t="s">
        <v>95</v>
      </c>
      <c r="D30" s="105">
        <v>62</v>
      </c>
      <c r="E30" s="75" t="s">
        <v>132</v>
      </c>
      <c r="F30" s="107">
        <v>45</v>
      </c>
    </row>
    <row r="31" spans="1:6" ht="15">
      <c r="A31" s="76" t="s">
        <v>17</v>
      </c>
      <c r="B31" s="106" t="s">
        <v>339</v>
      </c>
      <c r="C31" s="105" t="s">
        <v>35</v>
      </c>
      <c r="D31" s="105">
        <v>20</v>
      </c>
      <c r="E31" s="75" t="s">
        <v>133</v>
      </c>
      <c r="F31" s="107">
        <v>42</v>
      </c>
    </row>
    <row r="32" spans="1:6" ht="15">
      <c r="A32" s="105" t="s">
        <v>18</v>
      </c>
      <c r="B32" s="106" t="s">
        <v>134</v>
      </c>
      <c r="C32" s="105" t="s">
        <v>95</v>
      </c>
      <c r="D32" s="105">
        <v>33</v>
      </c>
      <c r="E32" s="75" t="s">
        <v>135</v>
      </c>
      <c r="F32" s="107">
        <v>40</v>
      </c>
    </row>
    <row r="33" spans="1:6" ht="15">
      <c r="A33" s="76" t="s">
        <v>19</v>
      </c>
      <c r="B33" s="106" t="s">
        <v>136</v>
      </c>
      <c r="C33" s="105" t="s">
        <v>90</v>
      </c>
      <c r="D33" s="105">
        <v>95</v>
      </c>
      <c r="E33" s="75" t="s">
        <v>137</v>
      </c>
      <c r="F33" s="107">
        <v>39</v>
      </c>
    </row>
    <row r="34" spans="1:6" ht="15">
      <c r="A34" s="105" t="s">
        <v>50</v>
      </c>
      <c r="B34" s="106" t="s">
        <v>138</v>
      </c>
      <c r="C34" s="105" t="s">
        <v>35</v>
      </c>
      <c r="D34" s="105">
        <v>52</v>
      </c>
      <c r="E34" s="75" t="s">
        <v>155</v>
      </c>
      <c r="F34" s="107">
        <v>38</v>
      </c>
    </row>
    <row r="35" spans="1:6" ht="15">
      <c r="A35" s="76" t="s">
        <v>51</v>
      </c>
      <c r="B35" s="106" t="s">
        <v>139</v>
      </c>
      <c r="C35" s="105" t="s">
        <v>90</v>
      </c>
      <c r="D35" s="105">
        <v>13</v>
      </c>
      <c r="E35" s="75" t="s">
        <v>156</v>
      </c>
      <c r="F35" s="107">
        <v>37</v>
      </c>
    </row>
    <row r="37" ht="15.75" thickBot="1"/>
    <row r="38" spans="1:5" ht="16.5" thickBot="1" thickTop="1">
      <c r="A38" s="98" t="s">
        <v>4</v>
      </c>
      <c r="B38" s="386" t="s">
        <v>33</v>
      </c>
      <c r="C38" s="387"/>
      <c r="D38" s="98" t="s">
        <v>34</v>
      </c>
      <c r="E38" s="67" t="s">
        <v>32</v>
      </c>
    </row>
    <row r="39" ht="16.5" thickBot="1" thickTop="1"/>
    <row r="40" spans="1:6" ht="15.75" thickBot="1">
      <c r="A40" s="100" t="s">
        <v>11</v>
      </c>
      <c r="B40" s="100" t="s">
        <v>5</v>
      </c>
      <c r="C40" s="100" t="s">
        <v>8</v>
      </c>
      <c r="D40" s="100" t="s">
        <v>9</v>
      </c>
      <c r="E40" s="68" t="s">
        <v>10</v>
      </c>
      <c r="F40" s="101" t="s">
        <v>12</v>
      </c>
    </row>
    <row r="41" spans="1:7" s="118" customFormat="1" ht="15">
      <c r="A41" s="114" t="s">
        <v>3</v>
      </c>
      <c r="B41" s="115" t="s">
        <v>140</v>
      </c>
      <c r="C41" s="114" t="s">
        <v>35</v>
      </c>
      <c r="D41" s="114">
        <v>1</v>
      </c>
      <c r="E41" s="93" t="s">
        <v>141</v>
      </c>
      <c r="F41" s="116">
        <v>50</v>
      </c>
      <c r="G41" s="117"/>
    </row>
    <row r="42" spans="1:6" ht="15">
      <c r="A42" s="105" t="s">
        <v>13</v>
      </c>
      <c r="B42" s="119" t="s">
        <v>142</v>
      </c>
      <c r="C42" s="105" t="s">
        <v>35</v>
      </c>
      <c r="D42" s="105">
        <v>7</v>
      </c>
      <c r="E42" s="75" t="s">
        <v>143</v>
      </c>
      <c r="F42" s="107">
        <v>45</v>
      </c>
    </row>
    <row r="43" spans="1:6" ht="15">
      <c r="A43" s="105" t="s">
        <v>17</v>
      </c>
      <c r="B43" s="119" t="s">
        <v>144</v>
      </c>
      <c r="C43" s="105" t="s">
        <v>35</v>
      </c>
      <c r="D43" s="105">
        <v>83</v>
      </c>
      <c r="E43" s="75" t="s">
        <v>145</v>
      </c>
      <c r="F43" s="107">
        <v>42</v>
      </c>
    </row>
    <row r="44" spans="1:6" ht="15">
      <c r="A44" s="105" t="s">
        <v>18</v>
      </c>
      <c r="B44" s="119" t="s">
        <v>146</v>
      </c>
      <c r="C44" s="105" t="s">
        <v>35</v>
      </c>
      <c r="D44" s="105">
        <v>114</v>
      </c>
      <c r="E44" s="75" t="s">
        <v>147</v>
      </c>
      <c r="F44" s="107">
        <v>40</v>
      </c>
    </row>
    <row r="45" spans="1:6" ht="15">
      <c r="A45" s="105" t="s">
        <v>19</v>
      </c>
      <c r="B45" s="119" t="s">
        <v>148</v>
      </c>
      <c r="C45" s="105" t="s">
        <v>35</v>
      </c>
      <c r="D45" s="105">
        <v>15</v>
      </c>
      <c r="E45" s="75" t="s">
        <v>149</v>
      </c>
      <c r="F45" s="107">
        <v>39</v>
      </c>
    </row>
    <row r="46" spans="1:6" ht="15">
      <c r="A46" s="105" t="s">
        <v>50</v>
      </c>
      <c r="B46" s="119" t="s">
        <v>150</v>
      </c>
      <c r="C46" s="105" t="s">
        <v>95</v>
      </c>
      <c r="D46" s="105">
        <v>35</v>
      </c>
      <c r="E46" s="75" t="s">
        <v>151</v>
      </c>
      <c r="F46" s="107">
        <v>38</v>
      </c>
    </row>
    <row r="47" spans="1:6" ht="15">
      <c r="A47" s="105" t="s">
        <v>51</v>
      </c>
      <c r="B47" s="119" t="s">
        <v>152</v>
      </c>
      <c r="C47" s="105" t="s">
        <v>95</v>
      </c>
      <c r="D47" s="105">
        <v>36</v>
      </c>
      <c r="E47" s="75" t="s">
        <v>153</v>
      </c>
      <c r="F47" s="107">
        <v>37</v>
      </c>
    </row>
    <row r="48" spans="1:6" ht="15">
      <c r="A48" s="105" t="s">
        <v>47</v>
      </c>
      <c r="B48" s="119" t="s">
        <v>154</v>
      </c>
      <c r="C48" s="105" t="s">
        <v>90</v>
      </c>
      <c r="D48" s="105">
        <v>2</v>
      </c>
      <c r="E48" s="75" t="s">
        <v>157</v>
      </c>
      <c r="F48" s="107">
        <v>36</v>
      </c>
    </row>
    <row r="49" spans="2:7" ht="15">
      <c r="B49" s="109"/>
      <c r="C49" s="108"/>
      <c r="D49" s="109"/>
      <c r="E49" s="70"/>
      <c r="F49" s="113"/>
      <c r="G49" s="109"/>
    </row>
    <row r="50" spans="2:7" ht="15">
      <c r="B50" s="109"/>
      <c r="C50" s="108"/>
      <c r="D50" s="109"/>
      <c r="E50" s="70"/>
      <c r="F50" s="113"/>
      <c r="G50" s="109"/>
    </row>
    <row r="51" spans="1:7" ht="15.75" thickBot="1">
      <c r="A51" s="110"/>
      <c r="B51" s="111"/>
      <c r="C51" s="110"/>
      <c r="D51" s="111"/>
      <c r="E51" s="69"/>
      <c r="F51" s="112"/>
      <c r="G51" s="111"/>
    </row>
    <row r="52" spans="1:7" ht="15.75" thickTop="1">
      <c r="A52" s="108"/>
      <c r="B52" s="109"/>
      <c r="C52" s="108"/>
      <c r="D52" s="109"/>
      <c r="E52" s="70"/>
      <c r="F52" s="113"/>
      <c r="G52" s="109"/>
    </row>
    <row r="53" spans="1:7" ht="15">
      <c r="A53" s="108"/>
      <c r="B53" s="109"/>
      <c r="C53" s="108"/>
      <c r="D53" s="109"/>
      <c r="E53" s="70"/>
      <c r="F53" s="113"/>
      <c r="G53" s="109"/>
    </row>
    <row r="54" ht="15.75" thickBot="1"/>
    <row r="55" spans="1:5" ht="16.5" thickBot="1" thickTop="1">
      <c r="A55" s="98" t="s">
        <v>4</v>
      </c>
      <c r="B55" s="386" t="s">
        <v>15</v>
      </c>
      <c r="C55" s="387"/>
      <c r="D55" s="98" t="s">
        <v>14</v>
      </c>
      <c r="E55" s="67" t="s">
        <v>31</v>
      </c>
    </row>
    <row r="56" ht="16.5" thickBot="1" thickTop="1"/>
    <row r="57" spans="1:6" ht="15.75" thickBot="1">
      <c r="A57" s="100" t="s">
        <v>11</v>
      </c>
      <c r="B57" s="100" t="s">
        <v>5</v>
      </c>
      <c r="C57" s="100" t="s">
        <v>8</v>
      </c>
      <c r="D57" s="100" t="s">
        <v>9</v>
      </c>
      <c r="E57" s="68" t="s">
        <v>10</v>
      </c>
      <c r="F57" s="101" t="s">
        <v>12</v>
      </c>
    </row>
    <row r="58" spans="1:6" ht="15">
      <c r="A58" s="102" t="s">
        <v>3</v>
      </c>
      <c r="B58" s="103" t="s">
        <v>168</v>
      </c>
      <c r="C58" s="102" t="s">
        <v>96</v>
      </c>
      <c r="D58" s="102">
        <v>5</v>
      </c>
      <c r="E58" s="74" t="s">
        <v>185</v>
      </c>
      <c r="F58" s="104">
        <v>50</v>
      </c>
    </row>
    <row r="59" spans="1:6" ht="15">
      <c r="A59" s="105" t="s">
        <v>13</v>
      </c>
      <c r="B59" s="106" t="s">
        <v>169</v>
      </c>
      <c r="C59" s="105" t="s">
        <v>16</v>
      </c>
      <c r="D59" s="105">
        <v>45</v>
      </c>
      <c r="E59" s="75" t="s">
        <v>186</v>
      </c>
      <c r="F59" s="107">
        <v>45</v>
      </c>
    </row>
    <row r="60" spans="1:6" ht="15">
      <c r="A60" s="105" t="s">
        <v>13</v>
      </c>
      <c r="B60" s="106" t="s">
        <v>170</v>
      </c>
      <c r="C60" s="105" t="s">
        <v>96</v>
      </c>
      <c r="D60" s="105">
        <v>30</v>
      </c>
      <c r="E60" s="75" t="s">
        <v>186</v>
      </c>
      <c r="F60" s="107">
        <v>45</v>
      </c>
    </row>
    <row r="61" spans="1:6" ht="15">
      <c r="A61" s="105" t="s">
        <v>18</v>
      </c>
      <c r="B61" s="106" t="s">
        <v>171</v>
      </c>
      <c r="C61" s="105" t="s">
        <v>16</v>
      </c>
      <c r="D61" s="105">
        <v>3</v>
      </c>
      <c r="E61" s="75" t="s">
        <v>184</v>
      </c>
      <c r="F61" s="107">
        <v>40</v>
      </c>
    </row>
    <row r="62" spans="1:6" ht="15">
      <c r="A62" s="105" t="s">
        <v>19</v>
      </c>
      <c r="B62" s="106" t="s">
        <v>172</v>
      </c>
      <c r="C62" s="105" t="s">
        <v>98</v>
      </c>
      <c r="D62" s="105">
        <v>29</v>
      </c>
      <c r="E62" s="75" t="s">
        <v>183</v>
      </c>
      <c r="F62" s="107">
        <v>39</v>
      </c>
    </row>
    <row r="63" spans="1:6" ht="15">
      <c r="A63" s="105" t="s">
        <v>50</v>
      </c>
      <c r="B63" s="106" t="s">
        <v>173</v>
      </c>
      <c r="C63" s="105" t="s">
        <v>98</v>
      </c>
      <c r="D63" s="105">
        <v>50</v>
      </c>
      <c r="E63" s="75" t="s">
        <v>182</v>
      </c>
      <c r="F63" s="107">
        <v>38</v>
      </c>
    </row>
    <row r="64" spans="1:6" ht="15">
      <c r="A64" s="105" t="s">
        <v>51</v>
      </c>
      <c r="B64" s="106" t="s">
        <v>174</v>
      </c>
      <c r="C64" s="105" t="s">
        <v>98</v>
      </c>
      <c r="D64" s="105">
        <v>11</v>
      </c>
      <c r="E64" s="75" t="s">
        <v>181</v>
      </c>
      <c r="F64" s="107">
        <v>37</v>
      </c>
    </row>
    <row r="65" spans="1:6" ht="15">
      <c r="A65" s="105" t="s">
        <v>47</v>
      </c>
      <c r="B65" s="106" t="s">
        <v>175</v>
      </c>
      <c r="C65" s="105" t="s">
        <v>96</v>
      </c>
      <c r="D65" s="105">
        <v>19</v>
      </c>
      <c r="E65" s="75" t="s">
        <v>180</v>
      </c>
      <c r="F65" s="107">
        <v>36</v>
      </c>
    </row>
    <row r="66" spans="1:6" ht="15">
      <c r="A66" s="105" t="s">
        <v>48</v>
      </c>
      <c r="B66" s="106" t="s">
        <v>176</v>
      </c>
      <c r="C66" s="105" t="s">
        <v>35</v>
      </c>
      <c r="D66" s="105">
        <v>39</v>
      </c>
      <c r="E66" s="75" t="s">
        <v>179</v>
      </c>
      <c r="F66" s="107">
        <v>35</v>
      </c>
    </row>
    <row r="67" spans="1:6" ht="15">
      <c r="A67" s="105" t="s">
        <v>49</v>
      </c>
      <c r="B67" s="106" t="s">
        <v>177</v>
      </c>
      <c r="C67" s="105" t="s">
        <v>35</v>
      </c>
      <c r="D67" s="105">
        <v>58</v>
      </c>
      <c r="E67" s="75" t="s">
        <v>178</v>
      </c>
      <c r="F67" s="107">
        <v>34</v>
      </c>
    </row>
    <row r="68" spans="1:6" ht="15">
      <c r="A68" s="105" t="s">
        <v>46</v>
      </c>
      <c r="B68" s="106" t="s">
        <v>167</v>
      </c>
      <c r="C68" s="105" t="s">
        <v>98</v>
      </c>
      <c r="D68" s="105">
        <v>31</v>
      </c>
      <c r="E68" s="75" t="s">
        <v>166</v>
      </c>
      <c r="F68" s="107">
        <v>33</v>
      </c>
    </row>
    <row r="70" ht="15.75" thickBot="1"/>
    <row r="71" spans="1:5" ht="16.5" thickBot="1" thickTop="1">
      <c r="A71" s="98" t="s">
        <v>4</v>
      </c>
      <c r="B71" s="386" t="s">
        <v>15</v>
      </c>
      <c r="C71" s="387"/>
      <c r="D71" s="98" t="s">
        <v>14</v>
      </c>
      <c r="E71" s="67" t="s">
        <v>32</v>
      </c>
    </row>
    <row r="72" ht="16.5" thickBot="1" thickTop="1"/>
    <row r="73" spans="1:6" ht="15.75" thickBot="1">
      <c r="A73" s="100" t="s">
        <v>11</v>
      </c>
      <c r="B73" s="100" t="s">
        <v>5</v>
      </c>
      <c r="C73" s="100" t="s">
        <v>8</v>
      </c>
      <c r="D73" s="100" t="s">
        <v>9</v>
      </c>
      <c r="E73" s="68" t="s">
        <v>10</v>
      </c>
      <c r="F73" s="101" t="s">
        <v>12</v>
      </c>
    </row>
    <row r="74" spans="1:6" ht="15">
      <c r="A74" s="102" t="s">
        <v>3</v>
      </c>
      <c r="B74" s="103" t="s">
        <v>158</v>
      </c>
      <c r="C74" s="102" t="s">
        <v>16</v>
      </c>
      <c r="D74" s="102">
        <v>47</v>
      </c>
      <c r="E74" s="74" t="s">
        <v>160</v>
      </c>
      <c r="F74" s="116">
        <v>50</v>
      </c>
    </row>
    <row r="75" spans="1:6" ht="15">
      <c r="A75" s="105" t="s">
        <v>13</v>
      </c>
      <c r="B75" s="106" t="s">
        <v>159</v>
      </c>
      <c r="C75" s="105" t="s">
        <v>98</v>
      </c>
      <c r="D75" s="105">
        <v>6</v>
      </c>
      <c r="E75" s="75" t="s">
        <v>161</v>
      </c>
      <c r="F75" s="107">
        <v>45</v>
      </c>
    </row>
    <row r="76" spans="1:6" ht="15">
      <c r="A76" s="105" t="s">
        <v>17</v>
      </c>
      <c r="B76" s="106" t="s">
        <v>162</v>
      </c>
      <c r="C76" s="105" t="s">
        <v>35</v>
      </c>
      <c r="D76" s="105">
        <v>18</v>
      </c>
      <c r="E76" s="75" t="s">
        <v>163</v>
      </c>
      <c r="F76" s="107">
        <v>42</v>
      </c>
    </row>
    <row r="77" spans="1:6" ht="15">
      <c r="A77" s="105" t="s">
        <v>18</v>
      </c>
      <c r="B77" s="106" t="s">
        <v>164</v>
      </c>
      <c r="C77" s="105" t="s">
        <v>35</v>
      </c>
      <c r="D77" s="105">
        <v>3</v>
      </c>
      <c r="E77" s="75" t="s">
        <v>165</v>
      </c>
      <c r="F77" s="107">
        <v>40</v>
      </c>
    </row>
    <row r="78" spans="2:7" ht="15">
      <c r="B78" s="109"/>
      <c r="C78" s="108"/>
      <c r="D78" s="109"/>
      <c r="E78" s="70"/>
      <c r="F78" s="113"/>
      <c r="G78" s="109"/>
    </row>
    <row r="79" spans="2:7" ht="15">
      <c r="B79" s="109"/>
      <c r="C79" s="108"/>
      <c r="D79" s="109"/>
      <c r="E79" s="70"/>
      <c r="F79" s="113"/>
      <c r="G79" s="109"/>
    </row>
    <row r="80" spans="1:7" ht="15.75" thickBot="1">
      <c r="A80" s="110"/>
      <c r="B80" s="111"/>
      <c r="C80" s="110"/>
      <c r="D80" s="111"/>
      <c r="E80" s="69"/>
      <c r="F80" s="112"/>
      <c r="G80" s="111"/>
    </row>
    <row r="81" spans="1:7" ht="15.75" thickTop="1">
      <c r="A81" s="108"/>
      <c r="B81" s="109"/>
      <c r="C81" s="108"/>
      <c r="D81" s="109"/>
      <c r="E81" s="70"/>
      <c r="F81" s="113"/>
      <c r="G81" s="109"/>
    </row>
    <row r="83" ht="15.75" thickBot="1"/>
    <row r="84" spans="1:5" ht="16.5" thickBot="1" thickTop="1">
      <c r="A84" s="98" t="s">
        <v>4</v>
      </c>
      <c r="B84" s="386" t="s">
        <v>36</v>
      </c>
      <c r="C84" s="387"/>
      <c r="D84" s="98" t="s">
        <v>37</v>
      </c>
      <c r="E84" s="67" t="s">
        <v>31</v>
      </c>
    </row>
    <row r="85" ht="16.5" thickBot="1" thickTop="1"/>
    <row r="86" spans="1:6" ht="15.75" thickBot="1">
      <c r="A86" s="100" t="s">
        <v>11</v>
      </c>
      <c r="B86" s="100" t="s">
        <v>5</v>
      </c>
      <c r="C86" s="100" t="s">
        <v>8</v>
      </c>
      <c r="D86" s="100" t="s">
        <v>9</v>
      </c>
      <c r="E86" s="68" t="s">
        <v>10</v>
      </c>
      <c r="F86" s="101" t="s">
        <v>12</v>
      </c>
    </row>
    <row r="87" spans="1:6" ht="15">
      <c r="A87" s="102" t="s">
        <v>3</v>
      </c>
      <c r="B87" s="103" t="s">
        <v>193</v>
      </c>
      <c r="C87" s="102" t="s">
        <v>38</v>
      </c>
      <c r="D87" s="102">
        <v>10</v>
      </c>
      <c r="E87" s="74" t="s">
        <v>194</v>
      </c>
      <c r="F87" s="104">
        <v>50</v>
      </c>
    </row>
    <row r="88" spans="1:6" ht="15">
      <c r="A88" s="105" t="s">
        <v>13</v>
      </c>
      <c r="B88" s="106" t="s">
        <v>195</v>
      </c>
      <c r="C88" s="105" t="s">
        <v>38</v>
      </c>
      <c r="D88" s="105">
        <v>8</v>
      </c>
      <c r="E88" s="75" t="s">
        <v>196</v>
      </c>
      <c r="F88" s="107">
        <v>45</v>
      </c>
    </row>
    <row r="89" spans="1:6" ht="15">
      <c r="A89" s="105" t="s">
        <v>17</v>
      </c>
      <c r="B89" s="106" t="s">
        <v>197</v>
      </c>
      <c r="C89" s="105" t="s">
        <v>38</v>
      </c>
      <c r="D89" s="105">
        <v>14</v>
      </c>
      <c r="E89" s="75" t="s">
        <v>198</v>
      </c>
      <c r="F89" s="107">
        <v>42</v>
      </c>
    </row>
    <row r="90" spans="1:6" ht="15">
      <c r="A90" s="105" t="s">
        <v>18</v>
      </c>
      <c r="B90" s="106" t="s">
        <v>199</v>
      </c>
      <c r="C90" s="105" t="s">
        <v>91</v>
      </c>
      <c r="D90" s="105">
        <v>31</v>
      </c>
      <c r="E90" s="75" t="s">
        <v>200</v>
      </c>
      <c r="F90" s="107">
        <v>40</v>
      </c>
    </row>
    <row r="91" spans="1:6" ht="15">
      <c r="A91" s="105" t="s">
        <v>19</v>
      </c>
      <c r="B91" s="106" t="s">
        <v>201</v>
      </c>
      <c r="C91" s="105" t="s">
        <v>39</v>
      </c>
      <c r="D91" s="105">
        <v>12</v>
      </c>
      <c r="E91" s="75" t="s">
        <v>202</v>
      </c>
      <c r="F91" s="107">
        <v>39</v>
      </c>
    </row>
    <row r="93" ht="15.75" thickBot="1"/>
    <row r="94" spans="1:5" ht="16.5" thickBot="1" thickTop="1">
      <c r="A94" s="98" t="s">
        <v>4</v>
      </c>
      <c r="B94" s="386" t="s">
        <v>36</v>
      </c>
      <c r="C94" s="387"/>
      <c r="D94" s="98" t="s">
        <v>37</v>
      </c>
      <c r="E94" s="67" t="s">
        <v>32</v>
      </c>
    </row>
    <row r="95" ht="16.5" thickBot="1" thickTop="1"/>
    <row r="96" spans="1:6" ht="15.75" thickBot="1">
      <c r="A96" s="100" t="s">
        <v>11</v>
      </c>
      <c r="B96" s="100" t="s">
        <v>5</v>
      </c>
      <c r="C96" s="100" t="s">
        <v>8</v>
      </c>
      <c r="D96" s="100" t="s">
        <v>9</v>
      </c>
      <c r="E96" s="68" t="s">
        <v>10</v>
      </c>
      <c r="F96" s="101" t="s">
        <v>12</v>
      </c>
    </row>
    <row r="97" spans="1:6" ht="15">
      <c r="A97" s="102" t="s">
        <v>3</v>
      </c>
      <c r="B97" s="103" t="s">
        <v>187</v>
      </c>
      <c r="C97" s="102" t="s">
        <v>101</v>
      </c>
      <c r="D97" s="102">
        <v>16</v>
      </c>
      <c r="E97" s="74" t="s">
        <v>188</v>
      </c>
      <c r="F97" s="104">
        <v>50</v>
      </c>
    </row>
    <row r="98" spans="1:6" ht="15">
      <c r="A98" s="105" t="s">
        <v>13</v>
      </c>
      <c r="B98" s="106" t="s">
        <v>189</v>
      </c>
      <c r="C98" s="105" t="s">
        <v>39</v>
      </c>
      <c r="D98" s="105">
        <v>57</v>
      </c>
      <c r="E98" s="75" t="s">
        <v>190</v>
      </c>
      <c r="F98" s="107">
        <v>45</v>
      </c>
    </row>
    <row r="99" spans="1:6" ht="15">
      <c r="A99" s="105" t="s">
        <v>17</v>
      </c>
      <c r="B99" s="106" t="s">
        <v>191</v>
      </c>
      <c r="C99" s="105" t="s">
        <v>91</v>
      </c>
      <c r="D99" s="105">
        <v>28</v>
      </c>
      <c r="E99" s="75" t="s">
        <v>192</v>
      </c>
      <c r="F99" s="107">
        <v>42</v>
      </c>
    </row>
    <row r="100" spans="2:6" ht="15">
      <c r="B100" s="109"/>
      <c r="C100" s="108"/>
      <c r="D100" s="109"/>
      <c r="E100" s="70"/>
      <c r="F100" s="113"/>
    </row>
    <row r="101" spans="2:6" ht="15">
      <c r="B101" s="109"/>
      <c r="C101" s="108"/>
      <c r="D101" s="120"/>
      <c r="E101" s="70"/>
      <c r="F101" s="113"/>
    </row>
    <row r="102" spans="1:6" ht="15.75" thickBot="1">
      <c r="A102" s="110"/>
      <c r="B102" s="111"/>
      <c r="C102" s="110"/>
      <c r="D102" s="111"/>
      <c r="E102" s="69"/>
      <c r="F102" s="112"/>
    </row>
    <row r="103" spans="1:6" ht="15.75" thickTop="1">
      <c r="A103" s="108"/>
      <c r="B103" s="109"/>
      <c r="C103" s="108"/>
      <c r="D103" s="109"/>
      <c r="E103" s="70"/>
      <c r="F103" s="113"/>
    </row>
    <row r="104" ht="15">
      <c r="G104" s="109"/>
    </row>
    <row r="105" ht="15.75" thickBot="1">
      <c r="G105" s="109"/>
    </row>
    <row r="106" spans="1:7" ht="16.5" thickBot="1" thickTop="1">
      <c r="A106" s="121" t="s">
        <v>4</v>
      </c>
      <c r="B106" s="388" t="s">
        <v>76</v>
      </c>
      <c r="C106" s="389"/>
      <c r="D106" s="121" t="s">
        <v>20</v>
      </c>
      <c r="E106" s="71" t="s">
        <v>82</v>
      </c>
      <c r="G106" s="111"/>
    </row>
    <row r="107" ht="16.5" thickBot="1" thickTop="1">
      <c r="G107" s="109"/>
    </row>
    <row r="108" spans="1:6" ht="15.75" thickBot="1">
      <c r="A108" s="122" t="s">
        <v>11</v>
      </c>
      <c r="B108" s="122" t="s">
        <v>5</v>
      </c>
      <c r="C108" s="122" t="s">
        <v>8</v>
      </c>
      <c r="D108" s="122" t="s">
        <v>9</v>
      </c>
      <c r="E108" s="72" t="s">
        <v>10</v>
      </c>
      <c r="F108" s="101" t="s">
        <v>12</v>
      </c>
    </row>
    <row r="109" spans="1:6" ht="15">
      <c r="A109" s="102" t="s">
        <v>3</v>
      </c>
      <c r="B109" s="103" t="s">
        <v>203</v>
      </c>
      <c r="C109" s="102" t="s">
        <v>38</v>
      </c>
      <c r="D109" s="102">
        <v>81</v>
      </c>
      <c r="E109" s="74" t="s">
        <v>204</v>
      </c>
      <c r="F109" s="104">
        <v>50</v>
      </c>
    </row>
    <row r="111" ht="15.75" thickBot="1"/>
    <row r="112" spans="1:5" ht="16.5" thickBot="1" thickTop="1">
      <c r="A112" s="121" t="s">
        <v>4</v>
      </c>
      <c r="B112" s="388" t="s">
        <v>76</v>
      </c>
      <c r="C112" s="389"/>
      <c r="D112" s="121" t="s">
        <v>20</v>
      </c>
      <c r="E112" s="71" t="s">
        <v>83</v>
      </c>
    </row>
    <row r="113" ht="16.5" thickBot="1" thickTop="1"/>
    <row r="114" spans="1:6" ht="15.75" thickBot="1">
      <c r="A114" s="122" t="s">
        <v>11</v>
      </c>
      <c r="B114" s="122" t="s">
        <v>5</v>
      </c>
      <c r="C114" s="122" t="s">
        <v>8</v>
      </c>
      <c r="D114" s="122" t="s">
        <v>9</v>
      </c>
      <c r="E114" s="72" t="s">
        <v>10</v>
      </c>
      <c r="F114" s="101" t="s">
        <v>12</v>
      </c>
    </row>
    <row r="115" spans="1:6" ht="15">
      <c r="A115" s="102" t="s">
        <v>3</v>
      </c>
      <c r="B115" s="103" t="s">
        <v>205</v>
      </c>
      <c r="C115" s="102" t="s">
        <v>101</v>
      </c>
      <c r="D115" s="102">
        <v>1</v>
      </c>
      <c r="E115" s="74" t="s">
        <v>206</v>
      </c>
      <c r="F115" s="104">
        <v>50</v>
      </c>
    </row>
    <row r="116" spans="2:6" ht="15">
      <c r="B116" s="109"/>
      <c r="C116" s="108"/>
      <c r="D116" s="109"/>
      <c r="E116" s="70"/>
      <c r="F116" s="113"/>
    </row>
    <row r="117" spans="2:6" ht="15">
      <c r="B117" s="109"/>
      <c r="C117" s="108"/>
      <c r="D117" s="109"/>
      <c r="E117" s="70"/>
      <c r="F117" s="113"/>
    </row>
    <row r="118" spans="1:6" ht="15.75" thickBot="1">
      <c r="A118" s="110"/>
      <c r="B118" s="111"/>
      <c r="C118" s="110"/>
      <c r="D118" s="111"/>
      <c r="E118" s="69"/>
      <c r="F118" s="112"/>
    </row>
    <row r="119" spans="1:6" ht="15.75" thickTop="1">
      <c r="A119" s="108"/>
      <c r="B119" s="109"/>
      <c r="C119" s="108"/>
      <c r="D119" s="109"/>
      <c r="E119" s="70"/>
      <c r="F119" s="113"/>
    </row>
    <row r="121" ht="15.75" thickBot="1">
      <c r="G121" s="109"/>
    </row>
    <row r="122" spans="1:7" ht="16.5" thickBot="1" thickTop="1">
      <c r="A122" s="98" t="s">
        <v>4</v>
      </c>
      <c r="B122" s="386" t="s">
        <v>21</v>
      </c>
      <c r="C122" s="387"/>
      <c r="D122" s="98" t="s">
        <v>22</v>
      </c>
      <c r="E122" s="67" t="s">
        <v>40</v>
      </c>
      <c r="G122" s="109"/>
    </row>
    <row r="123" ht="16.5" thickBot="1" thickTop="1">
      <c r="G123" s="111"/>
    </row>
    <row r="124" spans="1:6" ht="16.5" thickBot="1" thickTop="1">
      <c r="A124" s="100" t="s">
        <v>11</v>
      </c>
      <c r="B124" s="100" t="s">
        <v>5</v>
      </c>
      <c r="C124" s="100" t="s">
        <v>8</v>
      </c>
      <c r="D124" s="100" t="s">
        <v>9</v>
      </c>
      <c r="E124" s="68" t="s">
        <v>10</v>
      </c>
      <c r="F124" s="101" t="s">
        <v>12</v>
      </c>
    </row>
    <row r="125" spans="1:6" ht="15">
      <c r="A125" s="102" t="s">
        <v>3</v>
      </c>
      <c r="B125" s="103" t="s">
        <v>229</v>
      </c>
      <c r="C125" s="102" t="s">
        <v>92</v>
      </c>
      <c r="D125" s="102">
        <v>115</v>
      </c>
      <c r="E125" s="74" t="s">
        <v>230</v>
      </c>
      <c r="F125" s="104">
        <v>50</v>
      </c>
    </row>
    <row r="126" spans="1:6" ht="15">
      <c r="A126" s="105" t="s">
        <v>13</v>
      </c>
      <c r="B126" s="106" t="s">
        <v>231</v>
      </c>
      <c r="C126" s="105" t="s">
        <v>24</v>
      </c>
      <c r="D126" s="105">
        <v>59</v>
      </c>
      <c r="E126" s="75" t="s">
        <v>232</v>
      </c>
      <c r="F126" s="107">
        <v>45</v>
      </c>
    </row>
    <row r="127" spans="1:6" ht="15">
      <c r="A127" s="105" t="s">
        <v>17</v>
      </c>
      <c r="B127" s="106" t="s">
        <v>233</v>
      </c>
      <c r="C127" s="105" t="s">
        <v>25</v>
      </c>
      <c r="D127" s="105">
        <v>61</v>
      </c>
      <c r="E127" s="75" t="s">
        <v>234</v>
      </c>
      <c r="F127" s="107">
        <v>42</v>
      </c>
    </row>
    <row r="128" spans="1:6" ht="15">
      <c r="A128" s="105" t="s">
        <v>18</v>
      </c>
      <c r="B128" s="106" t="s">
        <v>235</v>
      </c>
      <c r="C128" s="105" t="s">
        <v>99</v>
      </c>
      <c r="D128" s="105">
        <v>44</v>
      </c>
      <c r="E128" s="75" t="s">
        <v>236</v>
      </c>
      <c r="F128" s="107">
        <v>40</v>
      </c>
    </row>
    <row r="129" spans="1:6" ht="15">
      <c r="A129" s="105" t="s">
        <v>19</v>
      </c>
      <c r="B129" s="106" t="s">
        <v>237</v>
      </c>
      <c r="C129" s="105" t="s">
        <v>27</v>
      </c>
      <c r="D129" s="105">
        <v>49</v>
      </c>
      <c r="E129" s="75" t="s">
        <v>238</v>
      </c>
      <c r="F129" s="107">
        <v>39</v>
      </c>
    </row>
    <row r="130" spans="1:6" ht="15">
      <c r="A130" s="105" t="s">
        <v>50</v>
      </c>
      <c r="B130" s="106" t="s">
        <v>239</v>
      </c>
      <c r="C130" s="105" t="s">
        <v>26</v>
      </c>
      <c r="D130" s="105">
        <v>21</v>
      </c>
      <c r="E130" s="75" t="s">
        <v>240</v>
      </c>
      <c r="F130" s="107">
        <v>38</v>
      </c>
    </row>
    <row r="131" spans="1:6" ht="15">
      <c r="A131" s="105" t="s">
        <v>51</v>
      </c>
      <c r="B131" s="106" t="s">
        <v>241</v>
      </c>
      <c r="C131" s="105" t="s">
        <v>93</v>
      </c>
      <c r="D131" s="105">
        <v>96</v>
      </c>
      <c r="E131" s="75" t="s">
        <v>242</v>
      </c>
      <c r="F131" s="107">
        <v>37</v>
      </c>
    </row>
    <row r="132" spans="1:6" ht="15">
      <c r="A132" s="105" t="s">
        <v>47</v>
      </c>
      <c r="B132" s="106" t="s">
        <v>243</v>
      </c>
      <c r="C132" s="105" t="s">
        <v>244</v>
      </c>
      <c r="D132" s="105">
        <v>23</v>
      </c>
      <c r="E132" s="75" t="s">
        <v>245</v>
      </c>
      <c r="F132" s="107">
        <v>36</v>
      </c>
    </row>
    <row r="134" ht="15.75" thickBot="1"/>
    <row r="135" spans="1:5" ht="16.5" thickBot="1" thickTop="1">
      <c r="A135" s="98" t="s">
        <v>4</v>
      </c>
      <c r="B135" s="99" t="s">
        <v>21</v>
      </c>
      <c r="C135" s="123"/>
      <c r="D135" s="98" t="s">
        <v>22</v>
      </c>
      <c r="E135" s="67" t="s">
        <v>41</v>
      </c>
    </row>
    <row r="136" ht="16.5" thickBot="1" thickTop="1"/>
    <row r="137" spans="1:6" ht="15.75" thickBot="1">
      <c r="A137" s="100" t="s">
        <v>11</v>
      </c>
      <c r="B137" s="100" t="s">
        <v>5</v>
      </c>
      <c r="C137" s="100" t="s">
        <v>8</v>
      </c>
      <c r="D137" s="100" t="s">
        <v>9</v>
      </c>
      <c r="E137" s="68" t="s">
        <v>10</v>
      </c>
      <c r="F137" s="101" t="s">
        <v>12</v>
      </c>
    </row>
    <row r="138" spans="1:6" ht="15">
      <c r="A138" s="102"/>
      <c r="B138" s="103"/>
      <c r="C138" s="102"/>
      <c r="D138" s="102"/>
      <c r="E138" s="74"/>
      <c r="F138" s="104"/>
    </row>
    <row r="139" spans="2:6" ht="15">
      <c r="B139" s="109"/>
      <c r="C139" s="108"/>
      <c r="D139" s="109"/>
      <c r="E139" s="70"/>
      <c r="F139" s="113"/>
    </row>
    <row r="140" spans="2:6" ht="15">
      <c r="B140" s="109"/>
      <c r="C140" s="108"/>
      <c r="D140" s="109"/>
      <c r="E140" s="70"/>
      <c r="F140" s="113"/>
    </row>
    <row r="141" spans="1:6" ht="15.75" thickBot="1">
      <c r="A141" s="110"/>
      <c r="B141" s="111"/>
      <c r="C141" s="110"/>
      <c r="D141" s="111"/>
      <c r="E141" s="69"/>
      <c r="F141" s="112"/>
    </row>
    <row r="142" spans="1:6" ht="15.75" thickTop="1">
      <c r="A142" s="108"/>
      <c r="B142" s="109"/>
      <c r="C142" s="108"/>
      <c r="D142" s="109"/>
      <c r="E142" s="70"/>
      <c r="F142" s="113"/>
    </row>
    <row r="144" ht="15.75" thickBot="1"/>
    <row r="145" spans="1:5" ht="16.5" thickBot="1" thickTop="1">
      <c r="A145" s="98" t="s">
        <v>4</v>
      </c>
      <c r="B145" s="99" t="s">
        <v>28</v>
      </c>
      <c r="C145" s="123"/>
      <c r="D145" s="98" t="s">
        <v>20</v>
      </c>
      <c r="E145" s="67" t="s">
        <v>40</v>
      </c>
    </row>
    <row r="146" ht="16.5" thickBot="1" thickTop="1"/>
    <row r="147" spans="1:6" ht="15.75" thickBot="1">
      <c r="A147" s="100" t="s">
        <v>11</v>
      </c>
      <c r="B147" s="100" t="s">
        <v>5</v>
      </c>
      <c r="C147" s="100" t="s">
        <v>8</v>
      </c>
      <c r="D147" s="100" t="s">
        <v>9</v>
      </c>
      <c r="E147" s="68" t="s">
        <v>10</v>
      </c>
      <c r="F147" s="101" t="s">
        <v>12</v>
      </c>
    </row>
    <row r="148" spans="1:6" ht="15">
      <c r="A148" s="102" t="s">
        <v>3</v>
      </c>
      <c r="B148" s="103" t="s">
        <v>207</v>
      </c>
      <c r="C148" s="102" t="s">
        <v>23</v>
      </c>
      <c r="D148" s="102">
        <v>60</v>
      </c>
      <c r="E148" s="74" t="s">
        <v>208</v>
      </c>
      <c r="F148" s="104">
        <v>50</v>
      </c>
    </row>
    <row r="149" spans="1:6" ht="15">
      <c r="A149" s="105" t="s">
        <v>13</v>
      </c>
      <c r="B149" s="106" t="s">
        <v>209</v>
      </c>
      <c r="C149" s="105" t="s">
        <v>210</v>
      </c>
      <c r="D149" s="105">
        <v>56</v>
      </c>
      <c r="E149" s="75" t="s">
        <v>211</v>
      </c>
      <c r="F149" s="107">
        <v>45</v>
      </c>
    </row>
    <row r="150" spans="1:6" ht="15">
      <c r="A150" s="105" t="s">
        <v>17</v>
      </c>
      <c r="B150" s="106" t="s">
        <v>212</v>
      </c>
      <c r="C150" s="105" t="s">
        <v>29</v>
      </c>
      <c r="D150" s="105">
        <v>94</v>
      </c>
      <c r="E150" s="75" t="s">
        <v>213</v>
      </c>
      <c r="F150" s="107">
        <v>42</v>
      </c>
    </row>
    <row r="151" spans="1:6" ht="15">
      <c r="A151" s="105" t="s">
        <v>18</v>
      </c>
      <c r="B151" s="106" t="s">
        <v>214</v>
      </c>
      <c r="C151" s="105" t="s">
        <v>23</v>
      </c>
      <c r="D151" s="105">
        <v>23</v>
      </c>
      <c r="E151" s="75" t="s">
        <v>215</v>
      </c>
      <c r="F151" s="107">
        <v>40</v>
      </c>
    </row>
    <row r="153" ht="15.75" thickBot="1"/>
    <row r="154" spans="1:5" ht="16.5" thickBot="1" thickTop="1">
      <c r="A154" s="98" t="s">
        <v>4</v>
      </c>
      <c r="B154" s="99" t="s">
        <v>28</v>
      </c>
      <c r="C154" s="123"/>
      <c r="D154" s="98" t="s">
        <v>20</v>
      </c>
      <c r="E154" s="67" t="s">
        <v>41</v>
      </c>
    </row>
    <row r="155" ht="16.5" thickBot="1" thickTop="1"/>
    <row r="156" spans="1:6" ht="15.75" thickBot="1">
      <c r="A156" s="100" t="s">
        <v>11</v>
      </c>
      <c r="B156" s="100" t="s">
        <v>5</v>
      </c>
      <c r="C156" s="100" t="s">
        <v>8</v>
      </c>
      <c r="D156" s="100" t="s">
        <v>9</v>
      </c>
      <c r="E156" s="68" t="s">
        <v>10</v>
      </c>
      <c r="F156" s="101" t="s">
        <v>12</v>
      </c>
    </row>
    <row r="157" spans="1:6" ht="15">
      <c r="A157" s="102" t="s">
        <v>3</v>
      </c>
      <c r="B157" s="124" t="s">
        <v>216</v>
      </c>
      <c r="C157" s="102" t="s">
        <v>217</v>
      </c>
      <c r="D157" s="102">
        <v>27</v>
      </c>
      <c r="E157" s="74" t="s">
        <v>218</v>
      </c>
      <c r="F157" s="125">
        <v>50</v>
      </c>
    </row>
    <row r="158" spans="1:6" ht="15">
      <c r="A158" s="105" t="s">
        <v>13</v>
      </c>
      <c r="B158" s="119" t="s">
        <v>219</v>
      </c>
      <c r="C158" s="105" t="s">
        <v>30</v>
      </c>
      <c r="D158" s="105">
        <v>96</v>
      </c>
      <c r="E158" s="75" t="s">
        <v>220</v>
      </c>
      <c r="F158" s="126">
        <v>45</v>
      </c>
    </row>
    <row r="159" spans="1:6" ht="15">
      <c r="A159" s="105" t="s">
        <v>17</v>
      </c>
      <c r="B159" s="119" t="s">
        <v>221</v>
      </c>
      <c r="C159" s="105" t="s">
        <v>222</v>
      </c>
      <c r="D159" s="105">
        <v>84</v>
      </c>
      <c r="E159" s="75" t="s">
        <v>223</v>
      </c>
      <c r="F159" s="126">
        <v>42</v>
      </c>
    </row>
    <row r="160" spans="1:6" ht="15">
      <c r="A160" s="105" t="s">
        <v>18</v>
      </c>
      <c r="B160" s="119" t="s">
        <v>224</v>
      </c>
      <c r="C160" s="105" t="s">
        <v>97</v>
      </c>
      <c r="D160" s="105">
        <v>63</v>
      </c>
      <c r="E160" s="75" t="s">
        <v>225</v>
      </c>
      <c r="F160" s="126">
        <v>40</v>
      </c>
    </row>
    <row r="161" spans="1:6" ht="15">
      <c r="A161" s="105" t="s">
        <v>19</v>
      </c>
      <c r="B161" s="119" t="s">
        <v>226</v>
      </c>
      <c r="C161" s="105" t="s">
        <v>227</v>
      </c>
      <c r="D161" s="105">
        <v>30</v>
      </c>
      <c r="E161" s="75" t="s">
        <v>228</v>
      </c>
      <c r="F161" s="126">
        <v>39</v>
      </c>
    </row>
    <row r="162" spans="2:6" ht="15">
      <c r="B162" s="109"/>
      <c r="C162" s="108"/>
      <c r="D162" s="109"/>
      <c r="E162" s="70"/>
      <c r="F162" s="113"/>
    </row>
    <row r="163" spans="2:6" ht="15">
      <c r="B163" s="109"/>
      <c r="C163" s="108"/>
      <c r="D163" s="109"/>
      <c r="E163" s="70"/>
      <c r="F163" s="113"/>
    </row>
    <row r="164" spans="1:6" ht="15.75" thickBot="1">
      <c r="A164" s="127"/>
      <c r="B164" s="128"/>
      <c r="C164" s="127"/>
      <c r="D164" s="128"/>
      <c r="E164" s="73"/>
      <c r="F164" s="129"/>
    </row>
    <row r="165" ht="16.5" thickBot="1" thickTop="1"/>
    <row r="166" spans="1:3" ht="16.5" thickBot="1">
      <c r="A166" s="130" t="s">
        <v>42</v>
      </c>
      <c r="B166" s="131"/>
      <c r="C166" s="130">
        <f>SUM(C167:C168)</f>
        <v>61</v>
      </c>
    </row>
    <row r="167" spans="2:3" ht="15.75" thickBot="1">
      <c r="B167" s="132" t="s">
        <v>43</v>
      </c>
      <c r="C167" s="133">
        <f>COUNT(F148:F151,F125:F132,F109,F87:F91,F58:F68,F29:F35,F10:F13)</f>
        <v>40</v>
      </c>
    </row>
    <row r="168" spans="2:3" ht="15.75" thickBot="1">
      <c r="B168" s="132" t="s">
        <v>44</v>
      </c>
      <c r="C168" s="133">
        <f>COUNT(F157:F161,F115,F97:F99,F74:F77,F41:F48)</f>
        <v>21</v>
      </c>
    </row>
  </sheetData>
  <sheetProtection password="D80B" sheet="1" selectLockedCells="1"/>
  <mergeCells count="12">
    <mergeCell ref="B94:C94"/>
    <mergeCell ref="B122:C122"/>
    <mergeCell ref="B106:C106"/>
    <mergeCell ref="B112:C112"/>
    <mergeCell ref="B84:C84"/>
    <mergeCell ref="A3:F3"/>
    <mergeCell ref="B71:C71"/>
    <mergeCell ref="B7:C7"/>
    <mergeCell ref="B26:C26"/>
    <mergeCell ref="B55:C55"/>
    <mergeCell ref="B16:C16"/>
    <mergeCell ref="B38:C38"/>
  </mergeCells>
  <printOptions/>
  <pageMargins left="1.2598425196850394" right="0.7086614173228347" top="0.7480314960629921" bottom="0.7480314960629921" header="0.31496062992125984" footer="0.31496062992125984"/>
  <pageSetup horizontalDpi="600" verticalDpi="600" orientation="portrait" paperSize="9" scale="92" r:id="rId1"/>
  <headerFooter alignWithMargins="0">
    <oddHeader>&amp;C&amp;F</oddHeader>
    <oddFooter>&amp;CStranica &amp;P/&amp;N</oddFooter>
  </headerFooter>
  <rowBreaks count="3" manualBreakCount="3">
    <brk id="51" max="5" man="1"/>
    <brk id="102" max="5" man="1"/>
    <brk id="14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57"/>
  <sheetViews>
    <sheetView showGridLines="0" view="pageLayout" zoomScale="96" zoomScaleNormal="75" zoomScaleSheetLayoutView="100" zoomScalePageLayoutView="96" workbookViewId="0" topLeftCell="A1">
      <selection activeCell="F1" sqref="F1"/>
    </sheetView>
  </sheetViews>
  <sheetFormatPr defaultColWidth="9.140625" defaultRowHeight="15"/>
  <cols>
    <col min="1" max="1" width="14.421875" style="0" customWidth="1"/>
    <col min="2" max="2" width="18.140625" style="2" customWidth="1"/>
    <col min="3" max="3" width="9.421875" style="0" bestFit="1" customWidth="1"/>
    <col min="4" max="4" width="15.00390625" style="2" bestFit="1" customWidth="1"/>
    <col min="5" max="5" width="12.7109375" style="2" bestFit="1" customWidth="1"/>
    <col min="6" max="6" width="9.140625" style="9" customWidth="1"/>
    <col min="7" max="7" width="9.140625" style="2" hidden="1" customWidth="1"/>
  </cols>
  <sheetData>
    <row r="1" ht="15">
      <c r="F1" s="2"/>
    </row>
    <row r="3" spans="1:6" ht="18.75">
      <c r="A3" s="390" t="s">
        <v>52</v>
      </c>
      <c r="B3" s="369"/>
      <c r="C3" s="369"/>
      <c r="D3" s="369"/>
      <c r="E3" s="369"/>
      <c r="F3" s="369"/>
    </row>
    <row r="4" ht="15">
      <c r="A4" s="21"/>
    </row>
    <row r="6" ht="15.75" thickBot="1"/>
    <row r="7" spans="1:5" ht="16.5" thickBot="1" thickTop="1">
      <c r="A7" s="19" t="s">
        <v>4</v>
      </c>
      <c r="B7" s="391" t="s">
        <v>0</v>
      </c>
      <c r="C7" s="392"/>
      <c r="D7" s="19" t="s">
        <v>7</v>
      </c>
      <c r="E7" s="19" t="s">
        <v>31</v>
      </c>
    </row>
    <row r="8" ht="16.5" thickBot="1" thickTop="1"/>
    <row r="9" spans="1:6" ht="15.75" thickBot="1">
      <c r="A9" s="100" t="s">
        <v>11</v>
      </c>
      <c r="B9" s="100" t="s">
        <v>5</v>
      </c>
      <c r="C9" s="100" t="s">
        <v>8</v>
      </c>
      <c r="D9" s="100" t="s">
        <v>9</v>
      </c>
      <c r="E9" s="68" t="s">
        <v>10</v>
      </c>
      <c r="F9" s="101" t="s">
        <v>12</v>
      </c>
    </row>
    <row r="10" spans="1:6" ht="15">
      <c r="A10" s="102" t="s">
        <v>3</v>
      </c>
      <c r="B10" s="103" t="s">
        <v>121</v>
      </c>
      <c r="C10" s="102" t="s">
        <v>90</v>
      </c>
      <c r="D10" s="102">
        <v>26</v>
      </c>
      <c r="E10" s="74" t="s">
        <v>267</v>
      </c>
      <c r="F10" s="104">
        <v>50</v>
      </c>
    </row>
    <row r="11" spans="1:6" ht="15">
      <c r="A11" s="105" t="s">
        <v>13</v>
      </c>
      <c r="B11" s="106" t="s">
        <v>123</v>
      </c>
      <c r="C11" s="105" t="s">
        <v>89</v>
      </c>
      <c r="D11" s="105">
        <v>32</v>
      </c>
      <c r="E11" s="75" t="s">
        <v>268</v>
      </c>
      <c r="F11" s="107">
        <v>45</v>
      </c>
    </row>
    <row r="12" spans="1:6" ht="15">
      <c r="A12" s="105" t="s">
        <v>17</v>
      </c>
      <c r="B12" s="106" t="s">
        <v>125</v>
      </c>
      <c r="C12" s="105" t="s">
        <v>90</v>
      </c>
      <c r="D12" s="105">
        <v>33</v>
      </c>
      <c r="E12" s="75" t="s">
        <v>128</v>
      </c>
      <c r="F12" s="107">
        <v>42</v>
      </c>
    </row>
    <row r="13" spans="1:6" ht="15">
      <c r="A13" s="105" t="s">
        <v>18</v>
      </c>
      <c r="B13" s="106" t="s">
        <v>127</v>
      </c>
      <c r="C13" s="105" t="s">
        <v>89</v>
      </c>
      <c r="D13" s="105">
        <v>4</v>
      </c>
      <c r="E13" s="75" t="s">
        <v>269</v>
      </c>
      <c r="F13" s="107">
        <v>40</v>
      </c>
    </row>
    <row r="14" spans="1:6" ht="15">
      <c r="A14" s="105" t="s">
        <v>19</v>
      </c>
      <c r="B14" s="106" t="s">
        <v>265</v>
      </c>
      <c r="C14" s="105" t="s">
        <v>266</v>
      </c>
      <c r="D14" s="105">
        <v>37</v>
      </c>
      <c r="E14" s="75" t="s">
        <v>270</v>
      </c>
      <c r="F14" s="107">
        <v>39</v>
      </c>
    </row>
    <row r="15" spans="1:6" ht="15">
      <c r="A15" s="271"/>
      <c r="B15" s="95"/>
      <c r="C15" s="271"/>
      <c r="D15" s="95"/>
      <c r="E15" s="66"/>
      <c r="F15" s="97"/>
    </row>
    <row r="16" spans="1:6" ht="15.75" thickBot="1">
      <c r="A16" s="271"/>
      <c r="B16" s="95"/>
      <c r="C16" s="271"/>
      <c r="D16" s="95"/>
      <c r="E16" s="66"/>
      <c r="F16" s="97"/>
    </row>
    <row r="17" spans="1:6" ht="16.5" thickBot="1" thickTop="1">
      <c r="A17" s="281" t="s">
        <v>4</v>
      </c>
      <c r="B17" s="393" t="s">
        <v>0</v>
      </c>
      <c r="C17" s="394"/>
      <c r="D17" s="281" t="s">
        <v>7</v>
      </c>
      <c r="E17" s="282" t="s">
        <v>32</v>
      </c>
      <c r="F17" s="97"/>
    </row>
    <row r="18" spans="1:11" ht="16.5" thickBot="1" thickTop="1">
      <c r="A18" s="271"/>
      <c r="B18" s="95"/>
      <c r="C18" s="271"/>
      <c r="D18" s="95"/>
      <c r="E18" s="66"/>
      <c r="F18" s="97"/>
      <c r="H18" s="6"/>
      <c r="I18" s="7"/>
      <c r="J18" s="6"/>
      <c r="K18" s="7"/>
    </row>
    <row r="19" spans="1:11" ht="15.75" thickBot="1">
      <c r="A19" s="100" t="s">
        <v>11</v>
      </c>
      <c r="B19" s="100" t="s">
        <v>5</v>
      </c>
      <c r="C19" s="100" t="s">
        <v>8</v>
      </c>
      <c r="D19" s="100" t="s">
        <v>9</v>
      </c>
      <c r="E19" s="68" t="s">
        <v>10</v>
      </c>
      <c r="F19" s="101" t="s">
        <v>12</v>
      </c>
      <c r="I19" s="2"/>
      <c r="K19" s="2"/>
    </row>
    <row r="20" spans="1:6" ht="15">
      <c r="A20" s="102"/>
      <c r="B20" s="103"/>
      <c r="C20" s="102"/>
      <c r="D20" s="102"/>
      <c r="E20" s="74"/>
      <c r="F20" s="104"/>
    </row>
    <row r="21" spans="1:7" ht="15.75" thickBot="1">
      <c r="A21" s="271"/>
      <c r="B21" s="95"/>
      <c r="C21" s="271"/>
      <c r="D21" s="95"/>
      <c r="E21" s="66"/>
      <c r="F21" s="97"/>
      <c r="G21" s="8"/>
    </row>
    <row r="22" spans="1:7" ht="15.75" thickTop="1">
      <c r="A22" s="271"/>
      <c r="B22" s="95"/>
      <c r="C22" s="271"/>
      <c r="D22" s="95"/>
      <c r="E22" s="66"/>
      <c r="F22" s="97"/>
      <c r="G22" s="7"/>
    </row>
    <row r="23" spans="1:6" ht="15.75" thickBot="1">
      <c r="A23" s="110"/>
      <c r="B23" s="111"/>
      <c r="C23" s="110"/>
      <c r="D23" s="111"/>
      <c r="E23" s="69"/>
      <c r="F23" s="112"/>
    </row>
    <row r="24" spans="1:6" ht="15.75" thickTop="1">
      <c r="A24" s="108"/>
      <c r="B24" s="109"/>
      <c r="C24" s="108"/>
      <c r="D24" s="109"/>
      <c r="E24" s="70"/>
      <c r="F24" s="113"/>
    </row>
    <row r="25" spans="1:6" ht="15">
      <c r="A25" s="271"/>
      <c r="B25" s="95"/>
      <c r="C25" s="271"/>
      <c r="D25" s="95"/>
      <c r="E25" s="66"/>
      <c r="F25" s="97"/>
    </row>
    <row r="26" spans="1:6" ht="15.75" thickBot="1">
      <c r="A26" s="271"/>
      <c r="B26" s="95"/>
      <c r="C26" s="271"/>
      <c r="D26" s="95"/>
      <c r="E26" s="66"/>
      <c r="F26" s="97"/>
    </row>
    <row r="27" spans="1:6" ht="16.5" thickBot="1" thickTop="1">
      <c r="A27" s="281" t="s">
        <v>4</v>
      </c>
      <c r="B27" s="393" t="s">
        <v>33</v>
      </c>
      <c r="C27" s="394"/>
      <c r="D27" s="281" t="s">
        <v>34</v>
      </c>
      <c r="E27" s="282" t="s">
        <v>31</v>
      </c>
      <c r="F27" s="97"/>
    </row>
    <row r="28" spans="1:6" ht="16.5" thickBot="1" thickTop="1">
      <c r="A28" s="271"/>
      <c r="B28" s="95"/>
      <c r="C28" s="271"/>
      <c r="D28" s="95"/>
      <c r="E28" s="66"/>
      <c r="F28" s="97"/>
    </row>
    <row r="29" spans="1:6" ht="15.75" thickBot="1">
      <c r="A29" s="100" t="s">
        <v>11</v>
      </c>
      <c r="B29" s="100" t="s">
        <v>5</v>
      </c>
      <c r="C29" s="100" t="s">
        <v>8</v>
      </c>
      <c r="D29" s="100" t="s">
        <v>9</v>
      </c>
      <c r="E29" s="68" t="s">
        <v>10</v>
      </c>
      <c r="F29" s="101" t="s">
        <v>12</v>
      </c>
    </row>
    <row r="30" spans="1:6" ht="15">
      <c r="A30" s="102" t="s">
        <v>3</v>
      </c>
      <c r="B30" s="106" t="s">
        <v>131</v>
      </c>
      <c r="C30" s="105" t="s">
        <v>95</v>
      </c>
      <c r="D30" s="105">
        <v>62</v>
      </c>
      <c r="E30" s="75" t="s">
        <v>273</v>
      </c>
      <c r="F30" s="104">
        <v>50</v>
      </c>
    </row>
    <row r="31" spans="1:6" ht="15">
      <c r="A31" s="105" t="s">
        <v>13</v>
      </c>
      <c r="B31" s="106" t="s">
        <v>129</v>
      </c>
      <c r="C31" s="105" t="s">
        <v>35</v>
      </c>
      <c r="D31" s="105">
        <v>90</v>
      </c>
      <c r="E31" s="75" t="s">
        <v>274</v>
      </c>
      <c r="F31" s="107">
        <v>45</v>
      </c>
    </row>
    <row r="32" spans="1:6" ht="15">
      <c r="A32" s="276" t="s">
        <v>17</v>
      </c>
      <c r="B32" s="106" t="s">
        <v>339</v>
      </c>
      <c r="C32" s="105" t="s">
        <v>35</v>
      </c>
      <c r="D32" s="105">
        <v>20</v>
      </c>
      <c r="E32" s="75" t="s">
        <v>275</v>
      </c>
      <c r="F32" s="107">
        <v>42</v>
      </c>
    </row>
    <row r="33" spans="1:6" ht="15">
      <c r="A33" s="276" t="s">
        <v>18</v>
      </c>
      <c r="B33" s="106" t="s">
        <v>138</v>
      </c>
      <c r="C33" s="105" t="s">
        <v>35</v>
      </c>
      <c r="D33" s="105">
        <v>52</v>
      </c>
      <c r="E33" s="75" t="s">
        <v>276</v>
      </c>
      <c r="F33" s="107">
        <v>40</v>
      </c>
    </row>
    <row r="34" spans="1:6" ht="15">
      <c r="A34" s="276" t="s">
        <v>19</v>
      </c>
      <c r="B34" s="106" t="s">
        <v>134</v>
      </c>
      <c r="C34" s="105" t="s">
        <v>95</v>
      </c>
      <c r="D34" s="105">
        <v>33</v>
      </c>
      <c r="E34" s="75" t="s">
        <v>278</v>
      </c>
      <c r="F34" s="107">
        <v>39</v>
      </c>
    </row>
    <row r="35" spans="1:6" ht="15">
      <c r="A35" s="276" t="s">
        <v>50</v>
      </c>
      <c r="B35" s="106" t="s">
        <v>136</v>
      </c>
      <c r="C35" s="105" t="s">
        <v>90</v>
      </c>
      <c r="D35" s="105">
        <v>95</v>
      </c>
      <c r="E35" s="75" t="s">
        <v>282</v>
      </c>
      <c r="F35" s="107">
        <v>38</v>
      </c>
    </row>
    <row r="36" spans="1:6" ht="15">
      <c r="A36" s="276" t="s">
        <v>51</v>
      </c>
      <c r="B36" s="106" t="s">
        <v>139</v>
      </c>
      <c r="C36" s="105" t="s">
        <v>90</v>
      </c>
      <c r="D36" s="105">
        <v>13</v>
      </c>
      <c r="E36" s="75" t="s">
        <v>284</v>
      </c>
      <c r="F36" s="107">
        <v>37</v>
      </c>
    </row>
    <row r="37" spans="1:6" ht="15">
      <c r="A37" s="276" t="s">
        <v>47</v>
      </c>
      <c r="B37" s="119" t="s">
        <v>271</v>
      </c>
      <c r="C37" s="169" t="s">
        <v>90</v>
      </c>
      <c r="D37" s="2">
        <v>25</v>
      </c>
      <c r="E37" s="75" t="s">
        <v>285</v>
      </c>
      <c r="F37" s="107">
        <v>36</v>
      </c>
    </row>
    <row r="38" spans="1:6" ht="15">
      <c r="A38" s="271"/>
      <c r="F38" s="97"/>
    </row>
    <row r="39" spans="1:6" ht="15.75" thickBot="1">
      <c r="A39" s="271"/>
      <c r="F39" s="97"/>
    </row>
    <row r="40" spans="1:7" ht="16.5" thickBot="1" thickTop="1">
      <c r="A40" s="281" t="s">
        <v>4</v>
      </c>
      <c r="B40" s="393" t="s">
        <v>33</v>
      </c>
      <c r="C40" s="394"/>
      <c r="D40" s="281" t="s">
        <v>34</v>
      </c>
      <c r="E40" s="282" t="s">
        <v>32</v>
      </c>
      <c r="F40" s="97"/>
      <c r="G40" s="7"/>
    </row>
    <row r="41" spans="1:7" ht="16.5" thickBot="1" thickTop="1">
      <c r="A41" s="271"/>
      <c r="B41" s="95"/>
      <c r="C41" s="271"/>
      <c r="D41" s="95"/>
      <c r="E41" s="66"/>
      <c r="F41" s="97"/>
      <c r="G41" s="7"/>
    </row>
    <row r="42" spans="1:7" ht="15.75" thickBot="1">
      <c r="A42" s="100" t="s">
        <v>11</v>
      </c>
      <c r="B42" s="100" t="s">
        <v>5</v>
      </c>
      <c r="C42" s="100" t="s">
        <v>8</v>
      </c>
      <c r="D42" s="100" t="s">
        <v>9</v>
      </c>
      <c r="E42" s="68" t="s">
        <v>10</v>
      </c>
      <c r="F42" s="101" t="s">
        <v>12</v>
      </c>
      <c r="G42" s="8"/>
    </row>
    <row r="43" spans="1:7" ht="15">
      <c r="A43" s="114" t="s">
        <v>3</v>
      </c>
      <c r="B43" s="119" t="s">
        <v>142</v>
      </c>
      <c r="C43" s="105" t="s">
        <v>35</v>
      </c>
      <c r="D43" s="105">
        <v>7</v>
      </c>
      <c r="E43" s="75" t="s">
        <v>277</v>
      </c>
      <c r="F43" s="116">
        <v>50</v>
      </c>
      <c r="G43" s="7"/>
    </row>
    <row r="44" spans="1:7" ht="15">
      <c r="A44" s="105" t="s">
        <v>13</v>
      </c>
      <c r="B44" s="119" t="s">
        <v>146</v>
      </c>
      <c r="C44" s="105" t="s">
        <v>35</v>
      </c>
      <c r="D44" s="105">
        <v>114</v>
      </c>
      <c r="E44" s="75" t="s">
        <v>279</v>
      </c>
      <c r="F44" s="107">
        <v>45</v>
      </c>
      <c r="G44" s="7"/>
    </row>
    <row r="45" spans="1:6" ht="15">
      <c r="A45" s="105" t="s">
        <v>17</v>
      </c>
      <c r="B45" s="119" t="s">
        <v>152</v>
      </c>
      <c r="C45" s="105" t="s">
        <v>95</v>
      </c>
      <c r="D45" s="105">
        <v>36</v>
      </c>
      <c r="E45" s="75" t="s">
        <v>280</v>
      </c>
      <c r="F45" s="107">
        <v>42</v>
      </c>
    </row>
    <row r="46" spans="1:6" ht="15">
      <c r="A46" s="105" t="s">
        <v>18</v>
      </c>
      <c r="B46" s="119" t="s">
        <v>144</v>
      </c>
      <c r="C46" s="105" t="s">
        <v>35</v>
      </c>
      <c r="D46" s="105">
        <v>83</v>
      </c>
      <c r="E46" s="75" t="s">
        <v>281</v>
      </c>
      <c r="F46" s="107">
        <v>40</v>
      </c>
    </row>
    <row r="47" spans="1:6" ht="15">
      <c r="A47" s="105" t="s">
        <v>19</v>
      </c>
      <c r="B47" s="119" t="s">
        <v>272</v>
      </c>
      <c r="C47" s="105" t="s">
        <v>35</v>
      </c>
      <c r="D47" s="105">
        <v>118</v>
      </c>
      <c r="E47" s="75" t="s">
        <v>283</v>
      </c>
      <c r="F47" s="107">
        <v>39</v>
      </c>
    </row>
    <row r="48" spans="1:6" ht="15">
      <c r="A48" s="108"/>
      <c r="B48" s="287"/>
      <c r="C48" s="288"/>
      <c r="D48" s="288"/>
      <c r="E48" s="289"/>
      <c r="F48" s="113"/>
    </row>
    <row r="49" spans="1:6" ht="15">
      <c r="A49" s="108"/>
      <c r="B49" s="287"/>
      <c r="C49" s="288"/>
      <c r="D49" s="288"/>
      <c r="E49" s="289"/>
      <c r="F49" s="113"/>
    </row>
    <row r="50" spans="1:6" ht="15.75" thickBot="1">
      <c r="A50" s="110"/>
      <c r="B50" s="111"/>
      <c r="C50" s="110"/>
      <c r="D50" s="111"/>
      <c r="E50" s="69"/>
      <c r="F50" s="112"/>
    </row>
    <row r="51" spans="1:6" ht="15.75" thickTop="1">
      <c r="A51" s="108"/>
      <c r="B51" s="109"/>
      <c r="C51" s="108"/>
      <c r="D51" s="109"/>
      <c r="E51" s="70"/>
      <c r="F51" s="113"/>
    </row>
    <row r="52" spans="1:6" ht="15">
      <c r="A52" s="108"/>
      <c r="B52" s="109"/>
      <c r="C52" s="108"/>
      <c r="D52" s="109"/>
      <c r="E52" s="70"/>
      <c r="F52" s="113"/>
    </row>
    <row r="53" spans="1:6" ht="15.75" thickBot="1">
      <c r="A53" s="271"/>
      <c r="B53" s="95"/>
      <c r="C53" s="271"/>
      <c r="D53" s="95"/>
      <c r="E53" s="66"/>
      <c r="F53" s="97"/>
    </row>
    <row r="54" spans="1:6" ht="16.5" thickBot="1" thickTop="1">
      <c r="A54" s="281" t="s">
        <v>4</v>
      </c>
      <c r="B54" s="393" t="s">
        <v>15</v>
      </c>
      <c r="C54" s="394"/>
      <c r="D54" s="281" t="s">
        <v>14</v>
      </c>
      <c r="E54" s="282" t="s">
        <v>31</v>
      </c>
      <c r="F54" s="97"/>
    </row>
    <row r="55" spans="1:7" ht="16.5" thickBot="1" thickTop="1">
      <c r="A55" s="271"/>
      <c r="B55" s="95"/>
      <c r="C55" s="271"/>
      <c r="D55" s="95"/>
      <c r="E55" s="66"/>
      <c r="F55" s="97"/>
      <c r="G55" s="7"/>
    </row>
    <row r="56" spans="1:7" ht="15.75" thickBot="1">
      <c r="A56" s="100" t="s">
        <v>11</v>
      </c>
      <c r="B56" s="100" t="s">
        <v>5</v>
      </c>
      <c r="C56" s="100" t="s">
        <v>8</v>
      </c>
      <c r="D56" s="100" t="s">
        <v>9</v>
      </c>
      <c r="E56" s="68" t="s">
        <v>10</v>
      </c>
      <c r="F56" s="101" t="s">
        <v>12</v>
      </c>
      <c r="G56" s="7"/>
    </row>
    <row r="57" spans="1:7" ht="15.75" thickBot="1">
      <c r="A57" s="102" t="s">
        <v>3</v>
      </c>
      <c r="B57" s="106" t="s">
        <v>170</v>
      </c>
      <c r="C57" s="105" t="s">
        <v>96</v>
      </c>
      <c r="D57" s="105">
        <v>30</v>
      </c>
      <c r="E57" s="75" t="s">
        <v>288</v>
      </c>
      <c r="F57" s="104">
        <v>50</v>
      </c>
      <c r="G57" s="8"/>
    </row>
    <row r="58" spans="1:7" ht="15.75" thickTop="1">
      <c r="A58" s="105" t="s">
        <v>13</v>
      </c>
      <c r="B58" s="106" t="s">
        <v>169</v>
      </c>
      <c r="C58" s="105" t="s">
        <v>16</v>
      </c>
      <c r="D58" s="105">
        <v>45</v>
      </c>
      <c r="E58" s="75" t="s">
        <v>289</v>
      </c>
      <c r="F58" s="107">
        <v>45</v>
      </c>
      <c r="G58" s="7"/>
    </row>
    <row r="59" spans="1:6" ht="15">
      <c r="A59" s="105" t="s">
        <v>17</v>
      </c>
      <c r="B59" s="106" t="s">
        <v>171</v>
      </c>
      <c r="C59" s="105" t="s">
        <v>16</v>
      </c>
      <c r="D59" s="105">
        <v>3</v>
      </c>
      <c r="E59" s="75" t="s">
        <v>290</v>
      </c>
      <c r="F59" s="107">
        <v>42</v>
      </c>
    </row>
    <row r="60" spans="1:6" ht="15">
      <c r="A60" s="105" t="s">
        <v>18</v>
      </c>
      <c r="B60" s="106" t="s">
        <v>172</v>
      </c>
      <c r="C60" s="105" t="s">
        <v>98</v>
      </c>
      <c r="D60" s="105">
        <v>29</v>
      </c>
      <c r="E60" s="75" t="s">
        <v>293</v>
      </c>
      <c r="F60" s="107">
        <v>40</v>
      </c>
    </row>
    <row r="61" spans="1:6" ht="15">
      <c r="A61" s="105" t="s">
        <v>19</v>
      </c>
      <c r="B61" s="232" t="s">
        <v>286</v>
      </c>
      <c r="C61" s="105" t="s">
        <v>98</v>
      </c>
      <c r="D61" s="2">
        <v>42</v>
      </c>
      <c r="E61" s="75" t="s">
        <v>294</v>
      </c>
      <c r="F61" s="107">
        <v>39</v>
      </c>
    </row>
    <row r="62" spans="1:6" ht="15">
      <c r="A62" s="105" t="s">
        <v>50</v>
      </c>
      <c r="B62" s="106" t="s">
        <v>176</v>
      </c>
      <c r="C62" s="105" t="s">
        <v>35</v>
      </c>
      <c r="D62" s="105">
        <v>39</v>
      </c>
      <c r="E62" s="75" t="s">
        <v>295</v>
      </c>
      <c r="F62" s="107">
        <v>38</v>
      </c>
    </row>
    <row r="63" spans="1:6" ht="15">
      <c r="A63" s="105" t="s">
        <v>51</v>
      </c>
      <c r="B63" s="106" t="s">
        <v>287</v>
      </c>
      <c r="C63" s="105" t="s">
        <v>98</v>
      </c>
      <c r="D63" s="105">
        <v>24</v>
      </c>
      <c r="E63" s="75" t="s">
        <v>296</v>
      </c>
      <c r="F63" s="107">
        <v>37</v>
      </c>
    </row>
    <row r="64" spans="1:6" ht="15">
      <c r="A64" s="105" t="s">
        <v>47</v>
      </c>
      <c r="B64" s="106" t="s">
        <v>167</v>
      </c>
      <c r="C64" s="105" t="s">
        <v>98</v>
      </c>
      <c r="D64" s="105">
        <v>31</v>
      </c>
      <c r="E64" s="75" t="s">
        <v>297</v>
      </c>
      <c r="F64" s="107">
        <v>36</v>
      </c>
    </row>
    <row r="65" spans="1:6" ht="15">
      <c r="A65" s="271"/>
      <c r="B65" s="95"/>
      <c r="C65" s="271"/>
      <c r="D65" s="95"/>
      <c r="E65" s="66"/>
      <c r="F65" s="97"/>
    </row>
    <row r="66" spans="1:6" ht="15.75" thickBot="1">
      <c r="A66" s="271"/>
      <c r="B66" s="95"/>
      <c r="C66" s="271"/>
      <c r="D66" s="95"/>
      <c r="E66" s="66"/>
      <c r="F66" s="97"/>
    </row>
    <row r="67" spans="1:6" ht="16.5" thickBot="1" thickTop="1">
      <c r="A67" s="281" t="s">
        <v>4</v>
      </c>
      <c r="B67" s="393" t="s">
        <v>15</v>
      </c>
      <c r="C67" s="394"/>
      <c r="D67" s="281" t="s">
        <v>14</v>
      </c>
      <c r="E67" s="282" t="s">
        <v>32</v>
      </c>
      <c r="F67" s="97"/>
    </row>
    <row r="68" spans="1:6" ht="16.5" thickBot="1" thickTop="1">
      <c r="A68" s="271"/>
      <c r="B68" s="95"/>
      <c r="C68" s="271"/>
      <c r="D68" s="95"/>
      <c r="E68" s="66"/>
      <c r="F68" s="97"/>
    </row>
    <row r="69" spans="1:7" ht="15.75" thickBot="1">
      <c r="A69" s="100" t="s">
        <v>11</v>
      </c>
      <c r="B69" s="100" t="s">
        <v>5</v>
      </c>
      <c r="C69" s="100" t="s">
        <v>8</v>
      </c>
      <c r="D69" s="100" t="s">
        <v>9</v>
      </c>
      <c r="E69" s="68" t="s">
        <v>10</v>
      </c>
      <c r="F69" s="101" t="s">
        <v>12</v>
      </c>
      <c r="G69" s="7"/>
    </row>
    <row r="70" spans="1:7" ht="15">
      <c r="A70" s="102" t="s">
        <v>3</v>
      </c>
      <c r="B70" s="103" t="s">
        <v>158</v>
      </c>
      <c r="C70" s="102" t="s">
        <v>16</v>
      </c>
      <c r="D70" s="102">
        <v>47</v>
      </c>
      <c r="E70" s="74" t="s">
        <v>291</v>
      </c>
      <c r="F70" s="116">
        <v>50</v>
      </c>
      <c r="G70" s="7"/>
    </row>
    <row r="71" spans="1:7" ht="15.75" thickBot="1">
      <c r="A71" s="105" t="s">
        <v>13</v>
      </c>
      <c r="B71" s="106" t="s">
        <v>298</v>
      </c>
      <c r="C71" s="105" t="s">
        <v>35</v>
      </c>
      <c r="D71" s="105">
        <v>17</v>
      </c>
      <c r="E71" s="75" t="s">
        <v>292</v>
      </c>
      <c r="F71" s="107">
        <v>45</v>
      </c>
      <c r="G71" s="8"/>
    </row>
    <row r="72" spans="1:6" ht="15.75" thickTop="1">
      <c r="A72" s="271"/>
      <c r="B72" s="109"/>
      <c r="C72" s="108"/>
      <c r="D72" s="109"/>
      <c r="E72" s="70"/>
      <c r="F72" s="113"/>
    </row>
    <row r="73" spans="1:6" ht="15">
      <c r="A73" s="271"/>
      <c r="B73" s="109"/>
      <c r="C73" s="108"/>
      <c r="D73" s="109"/>
      <c r="E73" s="70"/>
      <c r="F73" s="113"/>
    </row>
    <row r="74" spans="1:6" ht="15.75" thickBot="1">
      <c r="A74" s="110"/>
      <c r="B74" s="111"/>
      <c r="C74" s="110"/>
      <c r="D74" s="111"/>
      <c r="E74" s="69"/>
      <c r="F74" s="112"/>
    </row>
    <row r="75" spans="1:6" ht="15.75" thickTop="1">
      <c r="A75" s="108"/>
      <c r="B75" s="109"/>
      <c r="C75" s="108"/>
      <c r="D75" s="109"/>
      <c r="E75" s="70"/>
      <c r="F75" s="113"/>
    </row>
    <row r="76" spans="1:6" ht="15">
      <c r="A76" s="271"/>
      <c r="B76" s="95"/>
      <c r="C76" s="271"/>
      <c r="D76" s="95"/>
      <c r="E76" s="66"/>
      <c r="F76" s="97"/>
    </row>
    <row r="77" spans="1:6" ht="15.75" thickBot="1">
      <c r="A77" s="271"/>
      <c r="B77" s="95"/>
      <c r="C77" s="271"/>
      <c r="D77" s="95"/>
      <c r="E77" s="66"/>
      <c r="F77" s="97"/>
    </row>
    <row r="78" spans="1:6" ht="16.5" thickBot="1" thickTop="1">
      <c r="A78" s="281" t="s">
        <v>4</v>
      </c>
      <c r="B78" s="393" t="s">
        <v>36</v>
      </c>
      <c r="C78" s="394"/>
      <c r="D78" s="281" t="s">
        <v>37</v>
      </c>
      <c r="E78" s="282" t="s">
        <v>31</v>
      </c>
      <c r="F78" s="97"/>
    </row>
    <row r="79" spans="1:6" ht="16.5" thickBot="1" thickTop="1">
      <c r="A79" s="271"/>
      <c r="B79" s="95"/>
      <c r="C79" s="271"/>
      <c r="D79" s="95"/>
      <c r="E79" s="66"/>
      <c r="F79" s="97"/>
    </row>
    <row r="80" spans="1:6" ht="15.75" thickBot="1">
      <c r="A80" s="100" t="s">
        <v>11</v>
      </c>
      <c r="B80" s="100" t="s">
        <v>5</v>
      </c>
      <c r="C80" s="100" t="s">
        <v>8</v>
      </c>
      <c r="D80" s="100" t="s">
        <v>9</v>
      </c>
      <c r="E80" s="68" t="s">
        <v>10</v>
      </c>
      <c r="F80" s="101" t="s">
        <v>12</v>
      </c>
    </row>
    <row r="81" spans="1:6" ht="15">
      <c r="A81" s="102" t="s">
        <v>3</v>
      </c>
      <c r="B81" s="103" t="s">
        <v>193</v>
      </c>
      <c r="C81" s="102" t="s">
        <v>38</v>
      </c>
      <c r="D81" s="102">
        <v>10</v>
      </c>
      <c r="E81" s="74" t="s">
        <v>301</v>
      </c>
      <c r="F81" s="104">
        <v>50</v>
      </c>
    </row>
    <row r="82" spans="1:6" ht="15">
      <c r="A82" s="105" t="s">
        <v>13</v>
      </c>
      <c r="B82" s="106" t="s">
        <v>195</v>
      </c>
      <c r="C82" s="105" t="s">
        <v>38</v>
      </c>
      <c r="D82" s="105">
        <v>8</v>
      </c>
      <c r="E82" s="75" t="s">
        <v>302</v>
      </c>
      <c r="F82" s="107">
        <v>45</v>
      </c>
    </row>
    <row r="83" spans="1:6" ht="15">
      <c r="A83" s="105" t="s">
        <v>17</v>
      </c>
      <c r="B83" s="106" t="s">
        <v>299</v>
      </c>
      <c r="C83" s="105" t="s">
        <v>16</v>
      </c>
      <c r="D83" s="105">
        <v>24</v>
      </c>
      <c r="E83" s="75" t="s">
        <v>303</v>
      </c>
      <c r="F83" s="107">
        <v>42</v>
      </c>
    </row>
    <row r="84" spans="1:6" ht="15">
      <c r="A84" s="105" t="s">
        <v>18</v>
      </c>
      <c r="B84" s="106" t="s">
        <v>201</v>
      </c>
      <c r="C84" s="105" t="s">
        <v>39</v>
      </c>
      <c r="D84" s="105">
        <v>12</v>
      </c>
      <c r="E84" s="75" t="s">
        <v>304</v>
      </c>
      <c r="F84" s="107">
        <v>40</v>
      </c>
    </row>
    <row r="85" spans="1:6" ht="15">
      <c r="A85" s="271"/>
      <c r="B85" s="95"/>
      <c r="C85" s="271"/>
      <c r="D85" s="95"/>
      <c r="E85" s="66"/>
      <c r="F85" s="97"/>
    </row>
    <row r="86" spans="1:6" ht="15.75" thickBot="1">
      <c r="A86" s="271"/>
      <c r="B86" s="95"/>
      <c r="C86" s="271"/>
      <c r="D86" s="95"/>
      <c r="E86" s="66"/>
      <c r="F86" s="97"/>
    </row>
    <row r="87" spans="1:6" ht="16.5" thickBot="1" thickTop="1">
      <c r="A87" s="281" t="s">
        <v>4</v>
      </c>
      <c r="B87" s="393" t="s">
        <v>36</v>
      </c>
      <c r="C87" s="394"/>
      <c r="D87" s="281" t="s">
        <v>37</v>
      </c>
      <c r="E87" s="282" t="s">
        <v>32</v>
      </c>
      <c r="F87" s="97"/>
    </row>
    <row r="88" spans="1:6" ht="16.5" thickBot="1" thickTop="1">
      <c r="A88" s="271"/>
      <c r="B88" s="95"/>
      <c r="C88" s="271"/>
      <c r="D88" s="95"/>
      <c r="E88" s="66"/>
      <c r="F88" s="97"/>
    </row>
    <row r="89" spans="1:6" ht="15.75" thickBot="1">
      <c r="A89" s="100" t="s">
        <v>11</v>
      </c>
      <c r="B89" s="100" t="s">
        <v>5</v>
      </c>
      <c r="C89" s="100" t="s">
        <v>8</v>
      </c>
      <c r="D89" s="100" t="s">
        <v>9</v>
      </c>
      <c r="E89" s="68" t="s">
        <v>10</v>
      </c>
      <c r="F89" s="101" t="s">
        <v>12</v>
      </c>
    </row>
    <row r="90" spans="1:6" ht="15">
      <c r="A90" s="102" t="s">
        <v>3</v>
      </c>
      <c r="B90" s="106" t="s">
        <v>189</v>
      </c>
      <c r="C90" s="105" t="s">
        <v>39</v>
      </c>
      <c r="D90" s="105">
        <v>57</v>
      </c>
      <c r="E90" s="75" t="s">
        <v>305</v>
      </c>
      <c r="F90" s="104">
        <v>50</v>
      </c>
    </row>
    <row r="91" spans="1:6" ht="15">
      <c r="A91" s="105" t="s">
        <v>13</v>
      </c>
      <c r="B91" s="106" t="s">
        <v>300</v>
      </c>
      <c r="C91" s="105" t="s">
        <v>39</v>
      </c>
      <c r="D91" s="105">
        <v>38</v>
      </c>
      <c r="E91" s="75" t="s">
        <v>306</v>
      </c>
      <c r="F91" s="107">
        <v>45</v>
      </c>
    </row>
    <row r="92" spans="1:6" ht="15">
      <c r="A92" s="105" t="s">
        <v>17</v>
      </c>
      <c r="B92" s="106" t="s">
        <v>191</v>
      </c>
      <c r="C92" s="105" t="s">
        <v>91</v>
      </c>
      <c r="D92" s="105">
        <v>28</v>
      </c>
      <c r="E92" s="75" t="s">
        <v>307</v>
      </c>
      <c r="F92" s="107">
        <v>42</v>
      </c>
    </row>
    <row r="93" spans="1:6" ht="15">
      <c r="A93" s="271"/>
      <c r="B93" s="109"/>
      <c r="C93" s="108"/>
      <c r="D93" s="109"/>
      <c r="E93" s="70"/>
      <c r="F93" s="113"/>
    </row>
    <row r="94" spans="1:6" ht="15">
      <c r="A94" s="271"/>
      <c r="E94" s="70"/>
      <c r="F94" s="113"/>
    </row>
    <row r="95" spans="1:6" ht="15.75" thickBot="1">
      <c r="A95" s="110"/>
      <c r="B95" s="111"/>
      <c r="C95" s="110"/>
      <c r="D95" s="111"/>
      <c r="E95" s="69"/>
      <c r="F95" s="112"/>
    </row>
    <row r="96" spans="1:6" ht="15.75" thickTop="1">
      <c r="A96" s="108"/>
      <c r="B96" s="109"/>
      <c r="C96" s="108"/>
      <c r="D96" s="109"/>
      <c r="E96" s="70"/>
      <c r="F96" s="113"/>
    </row>
    <row r="97" spans="1:6" ht="15">
      <c r="A97" s="271"/>
      <c r="B97" s="95"/>
      <c r="C97" s="271"/>
      <c r="D97" s="95"/>
      <c r="E97" s="66"/>
      <c r="F97" s="97"/>
    </row>
    <row r="98" spans="1:6" ht="15.75" thickBot="1">
      <c r="A98" s="271"/>
      <c r="B98" s="95"/>
      <c r="C98" s="271"/>
      <c r="D98" s="95"/>
      <c r="E98" s="66"/>
      <c r="F98" s="97"/>
    </row>
    <row r="99" spans="1:6" ht="16.5" thickBot="1" thickTop="1">
      <c r="A99" s="283" t="s">
        <v>4</v>
      </c>
      <c r="B99" s="395" t="s">
        <v>76</v>
      </c>
      <c r="C99" s="394"/>
      <c r="D99" s="283" t="s">
        <v>20</v>
      </c>
      <c r="E99" s="284" t="s">
        <v>82</v>
      </c>
      <c r="F99" s="97"/>
    </row>
    <row r="100" spans="1:6" ht="16.5" thickBot="1" thickTop="1">
      <c r="A100" s="271"/>
      <c r="B100" s="95"/>
      <c r="C100" s="271"/>
      <c r="D100" s="95"/>
      <c r="E100" s="66"/>
      <c r="F100" s="97"/>
    </row>
    <row r="101" spans="1:6" ht="15.75" thickBot="1">
      <c r="A101" s="122" t="s">
        <v>11</v>
      </c>
      <c r="B101" s="122" t="s">
        <v>5</v>
      </c>
      <c r="C101" s="122" t="s">
        <v>8</v>
      </c>
      <c r="D101" s="122" t="s">
        <v>9</v>
      </c>
      <c r="E101" s="72" t="s">
        <v>10</v>
      </c>
      <c r="F101" s="101" t="s">
        <v>12</v>
      </c>
    </row>
    <row r="102" spans="1:6" ht="15">
      <c r="A102" s="290" t="s">
        <v>3</v>
      </c>
      <c r="B102" s="103" t="s">
        <v>203</v>
      </c>
      <c r="C102" s="102" t="s">
        <v>38</v>
      </c>
      <c r="D102" s="102">
        <v>81</v>
      </c>
      <c r="E102" s="74" t="s">
        <v>317</v>
      </c>
      <c r="F102" s="104">
        <v>50</v>
      </c>
    </row>
    <row r="103" spans="1:6" ht="15">
      <c r="A103" s="291" t="s">
        <v>13</v>
      </c>
      <c r="B103" s="106" t="s">
        <v>309</v>
      </c>
      <c r="C103" s="105" t="s">
        <v>310</v>
      </c>
      <c r="D103" s="105">
        <v>48</v>
      </c>
      <c r="E103" s="75" t="s">
        <v>318</v>
      </c>
      <c r="F103" s="107">
        <v>45</v>
      </c>
    </row>
    <row r="104" spans="1:6" ht="15">
      <c r="A104" s="291" t="s">
        <v>17</v>
      </c>
      <c r="B104" s="106" t="s">
        <v>312</v>
      </c>
      <c r="C104" s="105" t="s">
        <v>101</v>
      </c>
      <c r="D104" s="105">
        <v>54</v>
      </c>
      <c r="E104" s="75" t="s">
        <v>320</v>
      </c>
      <c r="F104" s="107">
        <v>42</v>
      </c>
    </row>
    <row r="105" spans="1:6" ht="15">
      <c r="A105" s="105" t="s">
        <v>18</v>
      </c>
      <c r="B105" s="106" t="s">
        <v>311</v>
      </c>
      <c r="C105" s="105" t="s">
        <v>310</v>
      </c>
      <c r="D105" s="105">
        <v>41</v>
      </c>
      <c r="E105" s="75" t="s">
        <v>319</v>
      </c>
      <c r="F105" s="107">
        <v>40</v>
      </c>
    </row>
    <row r="106" spans="1:6" ht="15">
      <c r="A106" s="105" t="s">
        <v>19</v>
      </c>
      <c r="B106" s="106" t="s">
        <v>313</v>
      </c>
      <c r="C106" s="105" t="s">
        <v>314</v>
      </c>
      <c r="D106" s="105">
        <v>51</v>
      </c>
      <c r="E106" s="75" t="s">
        <v>321</v>
      </c>
      <c r="F106" s="107">
        <v>39</v>
      </c>
    </row>
    <row r="107" spans="1:6" ht="15">
      <c r="A107" s="105" t="s">
        <v>50</v>
      </c>
      <c r="B107" s="106" t="s">
        <v>315</v>
      </c>
      <c r="C107" s="105" t="s">
        <v>316</v>
      </c>
      <c r="D107" s="105">
        <v>22</v>
      </c>
      <c r="E107" s="75" t="s">
        <v>322</v>
      </c>
      <c r="F107" s="107">
        <v>38</v>
      </c>
    </row>
    <row r="108" spans="1:6" ht="15">
      <c r="A108" s="271"/>
      <c r="B108" s="95"/>
      <c r="C108" s="271"/>
      <c r="D108" s="95"/>
      <c r="E108" s="66"/>
      <c r="F108" s="97"/>
    </row>
    <row r="109" spans="1:6" ht="15.75" thickBot="1">
      <c r="A109" s="271"/>
      <c r="F109" s="97"/>
    </row>
    <row r="110" spans="1:6" ht="16.5" thickBot="1" thickTop="1">
      <c r="A110" s="283" t="s">
        <v>4</v>
      </c>
      <c r="B110" s="395" t="s">
        <v>76</v>
      </c>
      <c r="C110" s="394"/>
      <c r="D110" s="283" t="s">
        <v>20</v>
      </c>
      <c r="E110" s="284" t="s">
        <v>83</v>
      </c>
      <c r="F110" s="97"/>
    </row>
    <row r="111" spans="1:6" ht="16.5" thickBot="1" thickTop="1">
      <c r="A111" s="271"/>
      <c r="B111" s="95"/>
      <c r="C111" s="271"/>
      <c r="D111" s="95"/>
      <c r="E111" s="66"/>
      <c r="F111" s="97"/>
    </row>
    <row r="112" spans="1:6" ht="15.75" thickBot="1">
      <c r="A112" s="122" t="s">
        <v>11</v>
      </c>
      <c r="B112" s="122" t="s">
        <v>5</v>
      </c>
      <c r="C112" s="122" t="s">
        <v>8</v>
      </c>
      <c r="D112" s="122" t="s">
        <v>9</v>
      </c>
      <c r="E112" s="72" t="s">
        <v>10</v>
      </c>
      <c r="F112" s="101" t="s">
        <v>12</v>
      </c>
    </row>
    <row r="113" spans="1:6" ht="15">
      <c r="A113" s="102" t="s">
        <v>3</v>
      </c>
      <c r="B113" s="103" t="s">
        <v>205</v>
      </c>
      <c r="C113" s="102" t="s">
        <v>101</v>
      </c>
      <c r="D113" s="102">
        <v>1</v>
      </c>
      <c r="E113" s="74" t="s">
        <v>308</v>
      </c>
      <c r="F113" s="104">
        <v>50</v>
      </c>
    </row>
    <row r="114" spans="1:6" ht="15">
      <c r="A114" s="271"/>
      <c r="B114" s="109"/>
      <c r="C114" s="108"/>
      <c r="D114" s="109"/>
      <c r="E114" s="70"/>
      <c r="F114" s="113"/>
    </row>
    <row r="115" spans="1:6" ht="15">
      <c r="A115" s="271"/>
      <c r="B115" s="109"/>
      <c r="C115" s="108"/>
      <c r="D115" s="109"/>
      <c r="E115" s="70"/>
      <c r="F115" s="113"/>
    </row>
    <row r="116" spans="1:6" ht="15.75" thickBot="1">
      <c r="A116" s="110"/>
      <c r="B116" s="111"/>
      <c r="C116" s="110"/>
      <c r="D116" s="111"/>
      <c r="E116" s="69"/>
      <c r="F116" s="112"/>
    </row>
    <row r="117" spans="1:6" ht="15.75" thickTop="1">
      <c r="A117" s="108"/>
      <c r="B117" s="109"/>
      <c r="C117" s="108"/>
      <c r="D117" s="109"/>
      <c r="E117" s="70"/>
      <c r="F117" s="113"/>
    </row>
    <row r="118" spans="1:6" ht="15">
      <c r="A118" s="271"/>
      <c r="B118" s="95"/>
      <c r="C118" s="271"/>
      <c r="D118" s="95"/>
      <c r="E118" s="66"/>
      <c r="F118" s="97"/>
    </row>
    <row r="119" spans="1:6" ht="15.75" thickBot="1">
      <c r="A119" s="271"/>
      <c r="B119" s="95"/>
      <c r="C119" s="271"/>
      <c r="D119" s="95"/>
      <c r="E119" s="66"/>
      <c r="F119" s="97"/>
    </row>
    <row r="120" spans="1:6" ht="16.5" thickBot="1" thickTop="1">
      <c r="A120" s="281" t="s">
        <v>4</v>
      </c>
      <c r="B120" s="393" t="s">
        <v>21</v>
      </c>
      <c r="C120" s="394"/>
      <c r="D120" s="281" t="s">
        <v>22</v>
      </c>
      <c r="E120" s="282" t="s">
        <v>40</v>
      </c>
      <c r="F120" s="97"/>
    </row>
    <row r="121" spans="1:6" ht="16.5" thickBot="1" thickTop="1">
      <c r="A121" s="271"/>
      <c r="B121" s="95"/>
      <c r="C121" s="271"/>
      <c r="D121" s="95"/>
      <c r="E121" s="66"/>
      <c r="F121" s="97"/>
    </row>
    <row r="122" spans="1:6" ht="15.75" thickBot="1">
      <c r="A122" s="100" t="s">
        <v>11</v>
      </c>
      <c r="B122" s="100" t="s">
        <v>5</v>
      </c>
      <c r="C122" s="100" t="s">
        <v>8</v>
      </c>
      <c r="D122" s="100" t="s">
        <v>9</v>
      </c>
      <c r="E122" s="68" t="s">
        <v>10</v>
      </c>
      <c r="F122" s="101" t="s">
        <v>12</v>
      </c>
    </row>
    <row r="123" spans="1:6" ht="15">
      <c r="A123" s="102" t="s">
        <v>3</v>
      </c>
      <c r="B123" s="103" t="s">
        <v>229</v>
      </c>
      <c r="C123" s="102" t="s">
        <v>92</v>
      </c>
      <c r="D123" s="102">
        <v>115</v>
      </c>
      <c r="E123" s="74" t="s">
        <v>327</v>
      </c>
      <c r="F123" s="104">
        <v>50</v>
      </c>
    </row>
    <row r="124" spans="1:6" ht="15">
      <c r="A124" s="105" t="s">
        <v>13</v>
      </c>
      <c r="B124" s="106" t="s">
        <v>231</v>
      </c>
      <c r="C124" s="105" t="s">
        <v>24</v>
      </c>
      <c r="D124" s="105">
        <v>59</v>
      </c>
      <c r="E124" s="75" t="s">
        <v>328</v>
      </c>
      <c r="F124" s="107">
        <v>45</v>
      </c>
    </row>
    <row r="125" spans="1:6" ht="15">
      <c r="A125" s="105" t="s">
        <v>17</v>
      </c>
      <c r="B125" s="106" t="s">
        <v>233</v>
      </c>
      <c r="C125" s="105" t="s">
        <v>25</v>
      </c>
      <c r="D125" s="105">
        <v>61</v>
      </c>
      <c r="E125" s="75" t="s">
        <v>329</v>
      </c>
      <c r="F125" s="107">
        <v>42</v>
      </c>
    </row>
    <row r="126" spans="1:6" ht="15">
      <c r="A126" s="105" t="s">
        <v>18</v>
      </c>
      <c r="B126" s="106" t="s">
        <v>235</v>
      </c>
      <c r="C126" s="105" t="s">
        <v>99</v>
      </c>
      <c r="D126" s="105">
        <v>44</v>
      </c>
      <c r="E126" s="75" t="s">
        <v>330</v>
      </c>
      <c r="F126" s="107">
        <v>40</v>
      </c>
    </row>
    <row r="127" spans="1:6" ht="15">
      <c r="A127" s="105" t="s">
        <v>18</v>
      </c>
      <c r="B127" s="106" t="s">
        <v>241</v>
      </c>
      <c r="C127" s="105" t="s">
        <v>93</v>
      </c>
      <c r="D127" s="105">
        <v>96</v>
      </c>
      <c r="E127" s="75" t="s">
        <v>330</v>
      </c>
      <c r="F127" s="107">
        <v>40</v>
      </c>
    </row>
    <row r="128" spans="1:6" ht="15">
      <c r="A128" s="271"/>
      <c r="B128" s="95"/>
      <c r="C128" s="271"/>
      <c r="D128" s="95"/>
      <c r="E128" s="66"/>
      <c r="F128" s="97"/>
    </row>
    <row r="129" spans="1:6" ht="15.75" thickBot="1">
      <c r="A129" s="271"/>
      <c r="B129" s="95"/>
      <c r="C129" s="271"/>
      <c r="D129" s="95"/>
      <c r="E129" s="66"/>
      <c r="F129" s="97"/>
    </row>
    <row r="130" spans="1:6" ht="16.5" thickBot="1" thickTop="1">
      <c r="A130" s="281" t="s">
        <v>4</v>
      </c>
      <c r="B130" s="285" t="s">
        <v>21</v>
      </c>
      <c r="C130" s="286"/>
      <c r="D130" s="281" t="s">
        <v>22</v>
      </c>
      <c r="E130" s="282" t="s">
        <v>41</v>
      </c>
      <c r="F130" s="97"/>
    </row>
    <row r="131" spans="1:6" ht="16.5" thickBot="1" thickTop="1">
      <c r="A131" s="271"/>
      <c r="B131" s="95"/>
      <c r="C131" s="271"/>
      <c r="D131" s="95"/>
      <c r="E131" s="66"/>
      <c r="F131" s="97"/>
    </row>
    <row r="132" spans="1:6" ht="15.75" thickBot="1">
      <c r="A132" s="100" t="s">
        <v>11</v>
      </c>
      <c r="B132" s="100" t="s">
        <v>5</v>
      </c>
      <c r="C132" s="100" t="s">
        <v>8</v>
      </c>
      <c r="D132" s="100" t="s">
        <v>9</v>
      </c>
      <c r="E132" s="68" t="s">
        <v>10</v>
      </c>
      <c r="F132" s="101" t="s">
        <v>12</v>
      </c>
    </row>
    <row r="133" spans="1:6" ht="15">
      <c r="A133" s="102"/>
      <c r="B133" s="103"/>
      <c r="C133" s="102"/>
      <c r="D133" s="102"/>
      <c r="E133" s="74"/>
      <c r="F133" s="104"/>
    </row>
    <row r="134" spans="1:6" ht="15">
      <c r="A134" s="271"/>
      <c r="B134" s="109"/>
      <c r="C134" s="108"/>
      <c r="D134" s="109"/>
      <c r="E134" s="70"/>
      <c r="F134" s="113"/>
    </row>
    <row r="135" spans="1:6" ht="15">
      <c r="A135" s="271"/>
      <c r="B135" s="109"/>
      <c r="C135" s="108"/>
      <c r="D135" s="109"/>
      <c r="E135" s="70"/>
      <c r="F135" s="113"/>
    </row>
    <row r="136" spans="1:6" ht="15.75" thickBot="1">
      <c r="A136" s="110"/>
      <c r="B136" s="111"/>
      <c r="C136" s="110"/>
      <c r="D136" s="111"/>
      <c r="E136" s="69"/>
      <c r="F136" s="112"/>
    </row>
    <row r="137" spans="1:6" ht="15.75" thickTop="1">
      <c r="A137" s="108"/>
      <c r="B137" s="109"/>
      <c r="C137" s="108"/>
      <c r="D137" s="109"/>
      <c r="E137" s="70"/>
      <c r="F137" s="113"/>
    </row>
    <row r="138" spans="1:6" ht="15">
      <c r="A138" s="271"/>
      <c r="B138" s="95"/>
      <c r="C138" s="271"/>
      <c r="D138" s="95"/>
      <c r="E138" s="66"/>
      <c r="F138" s="97"/>
    </row>
    <row r="139" spans="1:6" ht="15.75" thickBot="1">
      <c r="A139" s="271"/>
      <c r="B139" s="95"/>
      <c r="C139" s="271"/>
      <c r="D139" s="95"/>
      <c r="E139" s="66"/>
      <c r="F139" s="97"/>
    </row>
    <row r="140" spans="1:6" ht="16.5" thickBot="1" thickTop="1">
      <c r="A140" s="281" t="s">
        <v>4</v>
      </c>
      <c r="B140" s="285" t="s">
        <v>28</v>
      </c>
      <c r="C140" s="286"/>
      <c r="D140" s="281" t="s">
        <v>20</v>
      </c>
      <c r="E140" s="282" t="s">
        <v>40</v>
      </c>
      <c r="F140" s="97"/>
    </row>
    <row r="141" spans="1:6" ht="16.5" thickBot="1" thickTop="1">
      <c r="A141" s="271"/>
      <c r="B141" s="95"/>
      <c r="C141" s="271"/>
      <c r="D141" s="95"/>
      <c r="E141" s="66"/>
      <c r="F141" s="97"/>
    </row>
    <row r="142" spans="1:6" ht="15.75" thickBot="1">
      <c r="A142" s="100" t="s">
        <v>11</v>
      </c>
      <c r="B142" s="100" t="s">
        <v>5</v>
      </c>
      <c r="C142" s="100" t="s">
        <v>8</v>
      </c>
      <c r="D142" s="100" t="s">
        <v>9</v>
      </c>
      <c r="E142" s="68" t="s">
        <v>10</v>
      </c>
      <c r="F142" s="101" t="s">
        <v>12</v>
      </c>
    </row>
    <row r="143" spans="1:6" ht="15">
      <c r="A143" s="102" t="s">
        <v>3</v>
      </c>
      <c r="B143" s="103" t="s">
        <v>207</v>
      </c>
      <c r="C143" s="102" t="s">
        <v>23</v>
      </c>
      <c r="D143" s="102">
        <v>60</v>
      </c>
      <c r="E143" s="74" t="s">
        <v>323</v>
      </c>
      <c r="F143" s="104">
        <v>50</v>
      </c>
    </row>
    <row r="144" spans="1:6" ht="15">
      <c r="A144" s="105" t="s">
        <v>13</v>
      </c>
      <c r="B144" s="106" t="s">
        <v>324</v>
      </c>
      <c r="C144" s="105" t="s">
        <v>222</v>
      </c>
      <c r="D144" s="105">
        <v>92</v>
      </c>
      <c r="E144" s="75" t="s">
        <v>325</v>
      </c>
      <c r="F144" s="107">
        <v>45</v>
      </c>
    </row>
    <row r="145" spans="1:6" ht="15">
      <c r="A145" s="271"/>
      <c r="B145" s="95"/>
      <c r="C145" s="271"/>
      <c r="D145" s="95"/>
      <c r="E145" s="66"/>
      <c r="F145" s="97"/>
    </row>
    <row r="146" spans="1:6" ht="15.75" thickBot="1">
      <c r="A146" s="271"/>
      <c r="B146" s="95"/>
      <c r="C146" s="271"/>
      <c r="D146" s="95"/>
      <c r="E146" s="66"/>
      <c r="F146" s="97"/>
    </row>
    <row r="147" spans="1:6" ht="16.5" thickBot="1" thickTop="1">
      <c r="A147" s="281" t="s">
        <v>4</v>
      </c>
      <c r="B147" s="285" t="s">
        <v>28</v>
      </c>
      <c r="C147" s="286"/>
      <c r="D147" s="281" t="s">
        <v>20</v>
      </c>
      <c r="E147" s="282" t="s">
        <v>41</v>
      </c>
      <c r="F147" s="97"/>
    </row>
    <row r="148" spans="1:6" ht="16.5" thickBot="1" thickTop="1">
      <c r="A148" s="271"/>
      <c r="B148" s="95"/>
      <c r="C148" s="271"/>
      <c r="D148" s="95"/>
      <c r="E148" s="66"/>
      <c r="F148" s="97"/>
    </row>
    <row r="149" spans="1:6" ht="15.75" thickBot="1">
      <c r="A149" s="100" t="s">
        <v>11</v>
      </c>
      <c r="B149" s="100" t="s">
        <v>5</v>
      </c>
      <c r="C149" s="100" t="s">
        <v>8</v>
      </c>
      <c r="D149" s="100" t="s">
        <v>9</v>
      </c>
      <c r="E149" s="68" t="s">
        <v>10</v>
      </c>
      <c r="F149" s="101" t="s">
        <v>12</v>
      </c>
    </row>
    <row r="150" spans="1:6" ht="15">
      <c r="A150" s="102" t="s">
        <v>3</v>
      </c>
      <c r="B150" s="119" t="s">
        <v>221</v>
      </c>
      <c r="C150" s="105" t="s">
        <v>222</v>
      </c>
      <c r="D150" s="105">
        <v>84</v>
      </c>
      <c r="E150" s="75" t="s">
        <v>326</v>
      </c>
      <c r="F150" s="125">
        <v>50</v>
      </c>
    </row>
    <row r="151" spans="1:6" ht="15">
      <c r="A151" s="271"/>
      <c r="B151" s="109"/>
      <c r="C151" s="108"/>
      <c r="D151" s="109"/>
      <c r="E151" s="70"/>
      <c r="F151" s="113"/>
    </row>
    <row r="152" spans="1:6" ht="15">
      <c r="A152" s="271"/>
      <c r="B152" s="109"/>
      <c r="C152" s="108"/>
      <c r="D152" s="109"/>
      <c r="E152" s="70"/>
      <c r="F152" s="113"/>
    </row>
    <row r="153" spans="1:6" ht="15.75" thickBot="1">
      <c r="A153" s="127"/>
      <c r="B153" s="128"/>
      <c r="C153" s="127"/>
      <c r="D153" s="128"/>
      <c r="E153" s="73"/>
      <c r="F153" s="129"/>
    </row>
    <row r="154" spans="1:6" ht="16.5" thickBot="1" thickTop="1">
      <c r="A154" s="271"/>
      <c r="B154" s="95"/>
      <c r="C154" s="271"/>
      <c r="D154" s="95"/>
      <c r="E154" s="66"/>
      <c r="F154" s="97"/>
    </row>
    <row r="155" spans="1:6" ht="16.5" thickBot="1">
      <c r="A155" s="130" t="s">
        <v>42</v>
      </c>
      <c r="B155" s="131"/>
      <c r="C155" s="130">
        <f>SUM(C156:C157)</f>
        <v>50</v>
      </c>
      <c r="D155" s="95"/>
      <c r="E155" s="66"/>
      <c r="F155" s="97"/>
    </row>
    <row r="156" spans="1:6" ht="15.75" thickBot="1">
      <c r="A156" s="271"/>
      <c r="B156" s="132" t="s">
        <v>43</v>
      </c>
      <c r="C156" s="133">
        <f>COUNT(F143:F144,F123:F127,F102:F107,F81:F84,F57:F64,F30:F37,F10:F14)</f>
        <v>38</v>
      </c>
      <c r="D156" s="95"/>
      <c r="E156" s="66"/>
      <c r="F156" s="97"/>
    </row>
    <row r="157" spans="1:6" ht="15.75" thickBot="1">
      <c r="A157" s="271"/>
      <c r="B157" s="132" t="s">
        <v>44</v>
      </c>
      <c r="C157" s="133">
        <f>COUNT(F150,F113,F90:F92,F70:F71,F43:F47)</f>
        <v>12</v>
      </c>
      <c r="D157" s="95"/>
      <c r="E157" s="66"/>
      <c r="F157" s="97"/>
    </row>
  </sheetData>
  <sheetProtection password="D80B" sheet="1" selectLockedCells="1"/>
  <mergeCells count="12">
    <mergeCell ref="B120:C120"/>
    <mergeCell ref="B17:C17"/>
    <mergeCell ref="B27:C27"/>
    <mergeCell ref="B40:C40"/>
    <mergeCell ref="B54:C54"/>
    <mergeCell ref="B67:C67"/>
    <mergeCell ref="A3:F3"/>
    <mergeCell ref="B7:C7"/>
    <mergeCell ref="B78:C78"/>
    <mergeCell ref="B87:C87"/>
    <mergeCell ref="B99:C99"/>
    <mergeCell ref="B110:C110"/>
  </mergeCells>
  <printOptions/>
  <pageMargins left="1.2598425196850394" right="0.7086614173228347" top="0.7480314960629921" bottom="0.7480314960629921" header="0.31496062992125984" footer="0.31496062992125984"/>
  <pageSetup horizontalDpi="600" verticalDpi="600" orientation="portrait" paperSize="9" scale="92" r:id="rId1"/>
  <headerFooter>
    <oddHeader>&amp;C&amp;F</oddHeader>
    <oddFooter>&amp;CStranica &amp;P/&amp;N</oddFooter>
  </headerFooter>
  <rowBreaks count="3" manualBreakCount="3">
    <brk id="50" max="5" man="1"/>
    <brk id="95" max="5" man="1"/>
    <brk id="13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159"/>
  <sheetViews>
    <sheetView showGridLines="0" view="pageLayout" zoomScale="96" zoomScaleNormal="75" zoomScaleSheetLayoutView="96" zoomScalePageLayoutView="96" workbookViewId="0" topLeftCell="A1">
      <selection activeCell="F1" sqref="F1"/>
    </sheetView>
  </sheetViews>
  <sheetFormatPr defaultColWidth="9.140625" defaultRowHeight="15"/>
  <cols>
    <col min="1" max="1" width="14.421875" style="0" customWidth="1"/>
    <col min="2" max="2" width="18.140625" style="2" customWidth="1"/>
    <col min="3" max="3" width="9.421875" style="0" bestFit="1" customWidth="1"/>
    <col min="4" max="4" width="15.00390625" style="2" bestFit="1" customWidth="1"/>
    <col min="5" max="5" width="12.7109375" style="2" bestFit="1" customWidth="1"/>
    <col min="6" max="6" width="9.140625" style="9" customWidth="1"/>
    <col min="7" max="7" width="9.140625" style="2" hidden="1" customWidth="1"/>
  </cols>
  <sheetData>
    <row r="1" ht="15">
      <c r="F1" s="2"/>
    </row>
    <row r="3" spans="1:6" ht="18.75">
      <c r="A3" s="390" t="s">
        <v>53</v>
      </c>
      <c r="B3" s="369"/>
      <c r="C3" s="369"/>
      <c r="D3" s="369"/>
      <c r="E3" s="369"/>
      <c r="F3" s="369"/>
    </row>
    <row r="6" ht="15.75" thickBot="1"/>
    <row r="7" spans="1:5" ht="16.5" thickBot="1" thickTop="1">
      <c r="A7" s="20" t="s">
        <v>4</v>
      </c>
      <c r="B7" s="398" t="s">
        <v>0</v>
      </c>
      <c r="C7" s="399"/>
      <c r="D7" s="20" t="s">
        <v>7</v>
      </c>
      <c r="E7" s="20" t="s">
        <v>31</v>
      </c>
    </row>
    <row r="8" ht="16.5" thickBot="1" thickTop="1"/>
    <row r="9" spans="1:6" ht="15.75" thickBot="1">
      <c r="A9" s="100" t="s">
        <v>11</v>
      </c>
      <c r="B9" s="100" t="s">
        <v>5</v>
      </c>
      <c r="C9" s="100" t="s">
        <v>8</v>
      </c>
      <c r="D9" s="100" t="s">
        <v>9</v>
      </c>
      <c r="E9" s="68" t="s">
        <v>10</v>
      </c>
      <c r="F9" s="100" t="s">
        <v>12</v>
      </c>
    </row>
    <row r="10" spans="1:6" ht="15">
      <c r="A10" s="102" t="s">
        <v>3</v>
      </c>
      <c r="B10" s="103" t="s">
        <v>121</v>
      </c>
      <c r="C10" s="102" t="s">
        <v>90</v>
      </c>
      <c r="D10" s="102">
        <v>26</v>
      </c>
      <c r="E10" s="74" t="s">
        <v>336</v>
      </c>
      <c r="F10" s="306">
        <v>50</v>
      </c>
    </row>
    <row r="11" spans="1:6" ht="15">
      <c r="A11" s="105" t="s">
        <v>13</v>
      </c>
      <c r="B11" s="106" t="s">
        <v>123</v>
      </c>
      <c r="C11" s="105" t="s">
        <v>89</v>
      </c>
      <c r="D11" s="105">
        <v>32</v>
      </c>
      <c r="E11" s="75" t="s">
        <v>337</v>
      </c>
      <c r="F11" s="307">
        <v>45</v>
      </c>
    </row>
    <row r="12" spans="1:6" ht="15">
      <c r="A12" s="105" t="s">
        <v>17</v>
      </c>
      <c r="B12" s="106" t="s">
        <v>127</v>
      </c>
      <c r="C12" s="105" t="s">
        <v>89</v>
      </c>
      <c r="D12" s="105">
        <v>4</v>
      </c>
      <c r="E12" s="75" t="s">
        <v>338</v>
      </c>
      <c r="F12" s="307">
        <v>42</v>
      </c>
    </row>
    <row r="13" spans="1:6" ht="15">
      <c r="A13" s="277"/>
      <c r="B13" s="95"/>
      <c r="C13" s="277"/>
      <c r="D13" s="95"/>
      <c r="E13" s="66"/>
      <c r="F13" s="308"/>
    </row>
    <row r="14" spans="1:6" ht="15.75" thickBot="1">
      <c r="A14" s="277"/>
      <c r="B14" s="95"/>
      <c r="C14" s="277"/>
      <c r="D14" s="95"/>
      <c r="E14" s="66"/>
      <c r="F14" s="308"/>
    </row>
    <row r="15" spans="1:6" ht="16.5" thickBot="1" thickTop="1">
      <c r="A15" s="309" t="s">
        <v>4</v>
      </c>
      <c r="B15" s="396" t="s">
        <v>0</v>
      </c>
      <c r="C15" s="397"/>
      <c r="D15" s="309" t="s">
        <v>7</v>
      </c>
      <c r="E15" s="310" t="s">
        <v>32</v>
      </c>
      <c r="F15" s="308"/>
    </row>
    <row r="16" spans="1:11" ht="16.5" thickBot="1" thickTop="1">
      <c r="A16" s="277"/>
      <c r="B16" s="95"/>
      <c r="C16" s="277"/>
      <c r="D16" s="95"/>
      <c r="E16" s="66"/>
      <c r="F16" s="308"/>
      <c r="H16" s="6"/>
      <c r="I16" s="7"/>
      <c r="J16" s="6"/>
      <c r="K16" s="7"/>
    </row>
    <row r="17" spans="1:11" ht="15.75" thickBot="1">
      <c r="A17" s="100" t="s">
        <v>11</v>
      </c>
      <c r="B17" s="100" t="s">
        <v>5</v>
      </c>
      <c r="C17" s="100" t="s">
        <v>8</v>
      </c>
      <c r="D17" s="100" t="s">
        <v>9</v>
      </c>
      <c r="E17" s="68" t="s">
        <v>10</v>
      </c>
      <c r="F17" s="100" t="s">
        <v>12</v>
      </c>
      <c r="I17" s="2"/>
      <c r="K17" s="2"/>
    </row>
    <row r="18" spans="1:6" ht="15">
      <c r="A18" s="102"/>
      <c r="B18" s="103"/>
      <c r="C18" s="102"/>
      <c r="D18" s="102"/>
      <c r="E18" s="74"/>
      <c r="F18" s="306"/>
    </row>
    <row r="19" spans="1:7" ht="15.75" thickBot="1">
      <c r="A19" s="277"/>
      <c r="B19" s="95"/>
      <c r="C19" s="277"/>
      <c r="D19" s="95"/>
      <c r="E19" s="66"/>
      <c r="F19" s="308"/>
      <c r="G19" s="8"/>
    </row>
    <row r="20" spans="1:7" ht="15.75" thickTop="1">
      <c r="A20" s="277"/>
      <c r="B20" s="95"/>
      <c r="C20" s="277"/>
      <c r="D20" s="95"/>
      <c r="E20" s="66"/>
      <c r="F20" s="308"/>
      <c r="G20" s="7"/>
    </row>
    <row r="21" spans="1:6" ht="15.75" thickBot="1">
      <c r="A21" s="110"/>
      <c r="B21" s="111"/>
      <c r="C21" s="110"/>
      <c r="D21" s="111"/>
      <c r="E21" s="69"/>
      <c r="F21" s="311"/>
    </row>
    <row r="22" spans="1:6" ht="15.75" thickTop="1">
      <c r="A22" s="108"/>
      <c r="B22" s="109"/>
      <c r="C22" s="108"/>
      <c r="D22" s="109"/>
      <c r="E22" s="70"/>
      <c r="F22" s="312"/>
    </row>
    <row r="23" spans="1:6" ht="15">
      <c r="A23" s="277"/>
      <c r="B23" s="95"/>
      <c r="C23" s="277"/>
      <c r="D23" s="95"/>
      <c r="E23" s="66"/>
      <c r="F23" s="308"/>
    </row>
    <row r="24" spans="1:6" ht="15.75" thickBot="1">
      <c r="A24" s="277"/>
      <c r="B24" s="95"/>
      <c r="C24" s="277"/>
      <c r="D24" s="95"/>
      <c r="E24" s="66"/>
      <c r="F24" s="308"/>
    </row>
    <row r="25" spans="1:6" ht="16.5" thickBot="1" thickTop="1">
      <c r="A25" s="309" t="s">
        <v>4</v>
      </c>
      <c r="B25" s="396" t="s">
        <v>33</v>
      </c>
      <c r="C25" s="397"/>
      <c r="D25" s="309" t="s">
        <v>34</v>
      </c>
      <c r="E25" s="310" t="s">
        <v>31</v>
      </c>
      <c r="F25" s="308"/>
    </row>
    <row r="26" spans="1:6" ht="16.5" thickBot="1" thickTop="1">
      <c r="A26" s="277"/>
      <c r="B26" s="95"/>
      <c r="C26" s="277"/>
      <c r="D26" s="95"/>
      <c r="E26" s="66"/>
      <c r="F26" s="308"/>
    </row>
    <row r="27" spans="1:6" ht="15.75" thickBot="1">
      <c r="A27" s="100" t="s">
        <v>11</v>
      </c>
      <c r="B27" s="100" t="s">
        <v>5</v>
      </c>
      <c r="C27" s="100" t="s">
        <v>8</v>
      </c>
      <c r="D27" s="100" t="s">
        <v>9</v>
      </c>
      <c r="E27" s="68" t="s">
        <v>10</v>
      </c>
      <c r="F27" s="100" t="s">
        <v>12</v>
      </c>
    </row>
    <row r="28" spans="1:6" ht="15">
      <c r="A28" s="279" t="s">
        <v>3</v>
      </c>
      <c r="B28" s="106" t="s">
        <v>339</v>
      </c>
      <c r="C28" s="105" t="s">
        <v>35</v>
      </c>
      <c r="D28" s="105">
        <v>20</v>
      </c>
      <c r="E28" s="75" t="s">
        <v>340</v>
      </c>
      <c r="F28" s="306">
        <v>50</v>
      </c>
    </row>
    <row r="29" spans="1:6" ht="15">
      <c r="A29" s="105" t="s">
        <v>13</v>
      </c>
      <c r="B29" s="106" t="s">
        <v>129</v>
      </c>
      <c r="C29" s="105" t="s">
        <v>35</v>
      </c>
      <c r="D29" s="105">
        <v>90</v>
      </c>
      <c r="E29" s="75" t="s">
        <v>341</v>
      </c>
      <c r="F29" s="307">
        <v>45</v>
      </c>
    </row>
    <row r="30" spans="1:6" ht="15">
      <c r="A30" s="105" t="s">
        <v>17</v>
      </c>
      <c r="B30" s="106" t="s">
        <v>131</v>
      </c>
      <c r="C30" s="105" t="s">
        <v>95</v>
      </c>
      <c r="D30" s="105">
        <v>62</v>
      </c>
      <c r="E30" s="75" t="s">
        <v>342</v>
      </c>
      <c r="F30" s="307">
        <v>42</v>
      </c>
    </row>
    <row r="31" spans="1:6" ht="15">
      <c r="A31" s="279" t="s">
        <v>18</v>
      </c>
      <c r="B31" s="106" t="s">
        <v>343</v>
      </c>
      <c r="C31" s="105" t="s">
        <v>35</v>
      </c>
      <c r="D31" s="105">
        <v>12</v>
      </c>
      <c r="E31" s="75" t="s">
        <v>344</v>
      </c>
      <c r="F31" s="307">
        <v>40</v>
      </c>
    </row>
    <row r="32" spans="1:6" ht="15">
      <c r="A32" s="279" t="s">
        <v>19</v>
      </c>
      <c r="B32" s="106" t="s">
        <v>134</v>
      </c>
      <c r="C32" s="105" t="s">
        <v>95</v>
      </c>
      <c r="D32" s="105">
        <v>33</v>
      </c>
      <c r="E32" s="75" t="s">
        <v>345</v>
      </c>
      <c r="F32" s="307">
        <v>39</v>
      </c>
    </row>
    <row r="33" spans="1:6" ht="15">
      <c r="A33" s="279" t="s">
        <v>50</v>
      </c>
      <c r="B33" s="119" t="s">
        <v>271</v>
      </c>
      <c r="C33" s="169" t="s">
        <v>90</v>
      </c>
      <c r="D33" s="2">
        <v>25</v>
      </c>
      <c r="E33" s="75" t="s">
        <v>346</v>
      </c>
      <c r="F33" s="307">
        <v>38</v>
      </c>
    </row>
    <row r="34" spans="1:6" ht="15">
      <c r="A34" s="279" t="s">
        <v>51</v>
      </c>
      <c r="B34" s="106" t="s">
        <v>139</v>
      </c>
      <c r="C34" s="105" t="s">
        <v>90</v>
      </c>
      <c r="D34" s="105">
        <v>13</v>
      </c>
      <c r="E34" s="75" t="s">
        <v>347</v>
      </c>
      <c r="F34" s="307">
        <v>37</v>
      </c>
    </row>
    <row r="35" spans="5:7" ht="15">
      <c r="E35" s="7"/>
      <c r="F35" s="241"/>
      <c r="G35" s="7"/>
    </row>
    <row r="36" spans="1:7" ht="15.75" thickBot="1">
      <c r="A36" s="277"/>
      <c r="F36" s="308"/>
      <c r="G36" s="8"/>
    </row>
    <row r="37" spans="1:7" ht="16.5" thickBot="1" thickTop="1">
      <c r="A37" s="309" t="s">
        <v>4</v>
      </c>
      <c r="B37" s="396" t="s">
        <v>33</v>
      </c>
      <c r="C37" s="397"/>
      <c r="D37" s="309" t="s">
        <v>34</v>
      </c>
      <c r="E37" s="310" t="s">
        <v>32</v>
      </c>
      <c r="F37" s="308"/>
      <c r="G37" s="7"/>
    </row>
    <row r="38" spans="1:7" ht="16.5" thickBot="1" thickTop="1">
      <c r="A38" s="277"/>
      <c r="B38" s="95"/>
      <c r="C38" s="277"/>
      <c r="D38" s="95"/>
      <c r="E38" s="66"/>
      <c r="F38" s="308"/>
      <c r="G38" s="7"/>
    </row>
    <row r="39" spans="1:6" ht="15.75" thickBot="1">
      <c r="A39" s="100" t="s">
        <v>11</v>
      </c>
      <c r="B39" s="100" t="s">
        <v>5</v>
      </c>
      <c r="C39" s="100" t="s">
        <v>8</v>
      </c>
      <c r="D39" s="100" t="s">
        <v>9</v>
      </c>
      <c r="E39" s="68" t="s">
        <v>10</v>
      </c>
      <c r="F39" s="100" t="s">
        <v>12</v>
      </c>
    </row>
    <row r="40" spans="1:6" ht="15">
      <c r="A40" s="102" t="s">
        <v>3</v>
      </c>
      <c r="B40" s="124" t="s">
        <v>140</v>
      </c>
      <c r="C40" s="102" t="s">
        <v>35</v>
      </c>
      <c r="D40" s="102">
        <v>1</v>
      </c>
      <c r="E40" s="74" t="s">
        <v>348</v>
      </c>
      <c r="F40" s="116">
        <v>50</v>
      </c>
    </row>
    <row r="41" spans="1:6" ht="15">
      <c r="A41" s="105" t="s">
        <v>13</v>
      </c>
      <c r="B41" s="119" t="s">
        <v>146</v>
      </c>
      <c r="C41" s="105" t="s">
        <v>35</v>
      </c>
      <c r="D41" s="105">
        <v>114</v>
      </c>
      <c r="E41" s="75" t="s">
        <v>349</v>
      </c>
      <c r="F41" s="313">
        <v>45</v>
      </c>
    </row>
    <row r="42" spans="1:6" ht="15">
      <c r="A42" s="314" t="s">
        <v>17</v>
      </c>
      <c r="B42" s="119" t="s">
        <v>142</v>
      </c>
      <c r="C42" s="105" t="s">
        <v>35</v>
      </c>
      <c r="D42" s="105">
        <v>7</v>
      </c>
      <c r="E42" s="75" t="s">
        <v>350</v>
      </c>
      <c r="F42" s="307">
        <v>42</v>
      </c>
    </row>
    <row r="43" spans="1:6" ht="15">
      <c r="A43" s="105" t="s">
        <v>18</v>
      </c>
      <c r="B43" s="119" t="s">
        <v>148</v>
      </c>
      <c r="C43" s="105" t="s">
        <v>35</v>
      </c>
      <c r="D43" s="105">
        <v>15</v>
      </c>
      <c r="E43" s="75" t="s">
        <v>351</v>
      </c>
      <c r="F43" s="307">
        <v>40</v>
      </c>
    </row>
    <row r="44" spans="1:6" ht="15">
      <c r="A44" s="105" t="s">
        <v>19</v>
      </c>
      <c r="B44" s="119" t="s">
        <v>152</v>
      </c>
      <c r="C44" s="105" t="s">
        <v>95</v>
      </c>
      <c r="D44" s="105">
        <v>36</v>
      </c>
      <c r="E44" s="75" t="s">
        <v>352</v>
      </c>
      <c r="F44" s="307">
        <v>39</v>
      </c>
    </row>
    <row r="45" spans="1:6" ht="15">
      <c r="A45" s="105" t="s">
        <v>50</v>
      </c>
      <c r="B45" s="119" t="s">
        <v>272</v>
      </c>
      <c r="C45" s="105" t="s">
        <v>35</v>
      </c>
      <c r="D45" s="105">
        <v>118</v>
      </c>
      <c r="E45" s="75" t="s">
        <v>353</v>
      </c>
      <c r="F45" s="307">
        <v>38</v>
      </c>
    </row>
    <row r="46" spans="1:6" ht="15">
      <c r="A46" s="105" t="s">
        <v>51</v>
      </c>
      <c r="B46" s="119" t="s">
        <v>144</v>
      </c>
      <c r="C46" s="105" t="s">
        <v>35</v>
      </c>
      <c r="D46" s="105">
        <v>83</v>
      </c>
      <c r="E46" s="75" t="s">
        <v>354</v>
      </c>
      <c r="F46" s="337">
        <v>37</v>
      </c>
    </row>
    <row r="47" ht="15">
      <c r="F47" s="312"/>
    </row>
    <row r="48" spans="1:6" ht="15">
      <c r="A48" s="108"/>
      <c r="B48" s="287"/>
      <c r="C48" s="288"/>
      <c r="D48" s="288"/>
      <c r="E48" s="289" t="s">
        <v>542</v>
      </c>
      <c r="F48" s="312"/>
    </row>
    <row r="49" spans="1:6" ht="15.75" thickBot="1">
      <c r="A49" s="110"/>
      <c r="B49" s="111"/>
      <c r="C49" s="110"/>
      <c r="D49" s="111"/>
      <c r="E49" s="69"/>
      <c r="F49" s="311"/>
    </row>
    <row r="50" spans="1:6" ht="15.75" thickTop="1">
      <c r="A50" s="108"/>
      <c r="B50" s="109"/>
      <c r="C50" s="108"/>
      <c r="D50" s="109"/>
      <c r="E50" s="70"/>
      <c r="F50" s="312"/>
    </row>
    <row r="51" spans="1:6" ht="15">
      <c r="A51" s="108"/>
      <c r="B51" s="109"/>
      <c r="C51" s="108"/>
      <c r="D51" s="109"/>
      <c r="E51" s="70"/>
      <c r="F51" s="312"/>
    </row>
    <row r="52" spans="1:6" ht="15.75" thickBot="1">
      <c r="A52" s="277"/>
      <c r="B52" s="95"/>
      <c r="C52" s="277"/>
      <c r="D52" s="95"/>
      <c r="E52" s="66"/>
      <c r="F52" s="308"/>
    </row>
    <row r="53" spans="1:7" ht="16.5" thickBot="1" thickTop="1">
      <c r="A53" s="309" t="s">
        <v>4</v>
      </c>
      <c r="B53" s="396" t="s">
        <v>15</v>
      </c>
      <c r="C53" s="397"/>
      <c r="D53" s="309" t="s">
        <v>14</v>
      </c>
      <c r="E53" s="310" t="s">
        <v>31</v>
      </c>
      <c r="F53" s="308"/>
      <c r="G53" s="7"/>
    </row>
    <row r="54" spans="1:7" ht="16.5" thickBot="1" thickTop="1">
      <c r="A54" s="277"/>
      <c r="B54" s="95"/>
      <c r="C54" s="277"/>
      <c r="D54" s="95"/>
      <c r="E54" s="66"/>
      <c r="F54" s="308"/>
      <c r="G54" s="7"/>
    </row>
    <row r="55" spans="1:7" ht="15.75" thickBot="1">
      <c r="A55" s="100" t="s">
        <v>11</v>
      </c>
      <c r="B55" s="100" t="s">
        <v>5</v>
      </c>
      <c r="C55" s="100" t="s">
        <v>8</v>
      </c>
      <c r="D55" s="100" t="s">
        <v>9</v>
      </c>
      <c r="E55" s="68" t="s">
        <v>10</v>
      </c>
      <c r="F55" s="100" t="s">
        <v>12</v>
      </c>
      <c r="G55" s="8"/>
    </row>
    <row r="56" spans="1:7" ht="15">
      <c r="A56" s="105" t="s">
        <v>3</v>
      </c>
      <c r="B56" s="106" t="s">
        <v>168</v>
      </c>
      <c r="C56" s="105" t="s">
        <v>96</v>
      </c>
      <c r="D56" s="105">
        <v>5</v>
      </c>
      <c r="E56" s="75" t="s">
        <v>355</v>
      </c>
      <c r="F56" s="306">
        <v>50</v>
      </c>
      <c r="G56" s="7"/>
    </row>
    <row r="57" spans="1:6" ht="15">
      <c r="A57" s="105" t="s">
        <v>13</v>
      </c>
      <c r="B57" s="106" t="s">
        <v>169</v>
      </c>
      <c r="C57" s="105" t="s">
        <v>16</v>
      </c>
      <c r="D57" s="105">
        <v>45</v>
      </c>
      <c r="E57" s="75" t="s">
        <v>356</v>
      </c>
      <c r="F57" s="307">
        <v>45</v>
      </c>
    </row>
    <row r="58" spans="1:6" ht="15">
      <c r="A58" s="105" t="s">
        <v>17</v>
      </c>
      <c r="B58" s="106" t="s">
        <v>170</v>
      </c>
      <c r="C58" s="105" t="s">
        <v>96</v>
      </c>
      <c r="D58" s="105">
        <v>30</v>
      </c>
      <c r="E58" s="75" t="s">
        <v>357</v>
      </c>
      <c r="F58" s="307">
        <v>42</v>
      </c>
    </row>
    <row r="59" spans="1:6" ht="15">
      <c r="A59" s="105" t="s">
        <v>18</v>
      </c>
      <c r="B59" s="106" t="s">
        <v>171</v>
      </c>
      <c r="C59" s="105" t="s">
        <v>16</v>
      </c>
      <c r="D59" s="105">
        <v>3</v>
      </c>
      <c r="E59" s="75" t="s">
        <v>358</v>
      </c>
      <c r="F59" s="307">
        <v>40</v>
      </c>
    </row>
    <row r="60" spans="1:6" ht="15">
      <c r="A60" s="105" t="s">
        <v>19</v>
      </c>
      <c r="B60" s="106" t="s">
        <v>173</v>
      </c>
      <c r="C60" s="105" t="s">
        <v>98</v>
      </c>
      <c r="D60" s="105">
        <v>50</v>
      </c>
      <c r="E60" s="75" t="s">
        <v>359</v>
      </c>
      <c r="F60" s="307">
        <v>39</v>
      </c>
    </row>
    <row r="61" spans="1:6" ht="15">
      <c r="A61" s="105" t="s">
        <v>50</v>
      </c>
      <c r="B61" s="106" t="s">
        <v>174</v>
      </c>
      <c r="C61" s="105" t="s">
        <v>98</v>
      </c>
      <c r="D61" s="105">
        <v>11</v>
      </c>
      <c r="E61" s="75" t="s">
        <v>360</v>
      </c>
      <c r="F61" s="307">
        <v>38</v>
      </c>
    </row>
    <row r="62" spans="1:6" ht="15">
      <c r="A62" s="105" t="s">
        <v>51</v>
      </c>
      <c r="B62" s="106" t="s">
        <v>172</v>
      </c>
      <c r="C62" s="105" t="s">
        <v>98</v>
      </c>
      <c r="D62" s="105">
        <v>29</v>
      </c>
      <c r="E62" s="75" t="s">
        <v>361</v>
      </c>
      <c r="F62" s="307">
        <v>37</v>
      </c>
    </row>
    <row r="63" spans="1:6" ht="15">
      <c r="A63" s="105" t="s">
        <v>47</v>
      </c>
      <c r="B63" s="232" t="s">
        <v>286</v>
      </c>
      <c r="C63" s="105" t="s">
        <v>98</v>
      </c>
      <c r="D63" s="2">
        <v>42</v>
      </c>
      <c r="E63" s="75" t="s">
        <v>362</v>
      </c>
      <c r="F63" s="307">
        <v>36</v>
      </c>
    </row>
    <row r="64" spans="1:6" ht="15">
      <c r="A64" s="105" t="s">
        <v>48</v>
      </c>
      <c r="B64" s="106" t="s">
        <v>167</v>
      </c>
      <c r="C64" s="105" t="s">
        <v>98</v>
      </c>
      <c r="D64" s="105">
        <v>31</v>
      </c>
      <c r="E64" s="75" t="s">
        <v>363</v>
      </c>
      <c r="F64" s="315">
        <v>35</v>
      </c>
    </row>
    <row r="65" ht="15">
      <c r="F65" s="241"/>
    </row>
    <row r="66" spans="1:6" ht="15.75" thickBot="1">
      <c r="A66" s="277"/>
      <c r="B66" s="95"/>
      <c r="C66" s="277"/>
      <c r="D66" s="95"/>
      <c r="E66" s="66"/>
      <c r="F66" s="308"/>
    </row>
    <row r="67" spans="1:6" ht="16.5" thickBot="1" thickTop="1">
      <c r="A67" s="309" t="s">
        <v>4</v>
      </c>
      <c r="B67" s="396" t="s">
        <v>15</v>
      </c>
      <c r="C67" s="397"/>
      <c r="D67" s="309" t="s">
        <v>14</v>
      </c>
      <c r="E67" s="310" t="s">
        <v>32</v>
      </c>
      <c r="F67" s="308"/>
    </row>
    <row r="68" spans="1:6" ht="16.5" thickBot="1" thickTop="1">
      <c r="A68" s="277"/>
      <c r="B68" s="95"/>
      <c r="C68" s="277"/>
      <c r="D68" s="95"/>
      <c r="E68" s="66"/>
      <c r="F68" s="308"/>
    </row>
    <row r="69" spans="1:6" ht="15.75" thickBot="1">
      <c r="A69" s="100" t="s">
        <v>11</v>
      </c>
      <c r="B69" s="100" t="s">
        <v>5</v>
      </c>
      <c r="C69" s="100" t="s">
        <v>8</v>
      </c>
      <c r="D69" s="100" t="s">
        <v>9</v>
      </c>
      <c r="E69" s="68" t="s">
        <v>10</v>
      </c>
      <c r="F69" s="100" t="s">
        <v>12</v>
      </c>
    </row>
    <row r="70" spans="1:6" ht="15">
      <c r="A70" s="102" t="s">
        <v>3</v>
      </c>
      <c r="B70" s="103" t="s">
        <v>159</v>
      </c>
      <c r="C70" s="102" t="s">
        <v>98</v>
      </c>
      <c r="D70" s="102">
        <v>6</v>
      </c>
      <c r="E70" s="74" t="s">
        <v>364</v>
      </c>
      <c r="F70" s="116">
        <v>50</v>
      </c>
    </row>
    <row r="71" spans="1:6" ht="15">
      <c r="A71" s="277"/>
      <c r="B71" s="109"/>
      <c r="C71" s="108"/>
      <c r="D71" s="109"/>
      <c r="E71" s="70"/>
      <c r="F71" s="312"/>
    </row>
    <row r="72" spans="1:7" ht="15">
      <c r="A72" s="277"/>
      <c r="B72" s="109"/>
      <c r="C72" s="108"/>
      <c r="D72" s="109"/>
      <c r="E72" s="70"/>
      <c r="F72" s="312"/>
      <c r="G72" s="7"/>
    </row>
    <row r="73" spans="1:7" ht="15.75" thickBot="1">
      <c r="A73" s="110"/>
      <c r="B73" s="111"/>
      <c r="C73" s="110"/>
      <c r="D73" s="111"/>
      <c r="E73" s="69"/>
      <c r="F73" s="311"/>
      <c r="G73" s="7"/>
    </row>
    <row r="74" spans="1:7" ht="16.5" thickBot="1" thickTop="1">
      <c r="A74" s="108"/>
      <c r="B74" s="109"/>
      <c r="C74" s="108"/>
      <c r="D74" s="109"/>
      <c r="E74" s="70"/>
      <c r="F74" s="312"/>
      <c r="G74" s="8"/>
    </row>
    <row r="75" spans="1:7" ht="15.75" thickTop="1">
      <c r="A75" s="277"/>
      <c r="B75" s="95"/>
      <c r="C75" s="277"/>
      <c r="D75" s="95"/>
      <c r="E75" s="66"/>
      <c r="F75" s="308"/>
      <c r="G75" s="7"/>
    </row>
    <row r="76" spans="1:6" ht="15.75" thickBot="1">
      <c r="A76" s="277"/>
      <c r="B76" s="95"/>
      <c r="C76" s="277"/>
      <c r="D76" s="95"/>
      <c r="E76" s="66"/>
      <c r="F76" s="308"/>
    </row>
    <row r="77" spans="1:6" ht="16.5" thickBot="1" thickTop="1">
      <c r="A77" s="309" t="s">
        <v>4</v>
      </c>
      <c r="B77" s="396" t="s">
        <v>36</v>
      </c>
      <c r="C77" s="397"/>
      <c r="D77" s="309" t="s">
        <v>37</v>
      </c>
      <c r="E77" s="310" t="s">
        <v>31</v>
      </c>
      <c r="F77" s="308"/>
    </row>
    <row r="78" spans="1:6" ht="16.5" thickBot="1" thickTop="1">
      <c r="A78" s="277"/>
      <c r="B78" s="95"/>
      <c r="C78" s="277"/>
      <c r="D78" s="95"/>
      <c r="E78" s="66"/>
      <c r="F78" s="308"/>
    </row>
    <row r="79" spans="1:6" ht="15.75" thickBot="1">
      <c r="A79" s="100" t="s">
        <v>11</v>
      </c>
      <c r="B79" s="100" t="s">
        <v>5</v>
      </c>
      <c r="C79" s="100" t="s">
        <v>8</v>
      </c>
      <c r="D79" s="100" t="s">
        <v>9</v>
      </c>
      <c r="E79" s="68" t="s">
        <v>10</v>
      </c>
      <c r="F79" s="100" t="s">
        <v>12</v>
      </c>
    </row>
    <row r="80" spans="1:6" ht="15">
      <c r="A80" s="102" t="s">
        <v>3</v>
      </c>
      <c r="B80" s="124" t="s">
        <v>193</v>
      </c>
      <c r="C80" s="102" t="s">
        <v>38</v>
      </c>
      <c r="D80" s="102">
        <v>10</v>
      </c>
      <c r="E80" s="74" t="s">
        <v>365</v>
      </c>
      <c r="F80" s="306">
        <v>50</v>
      </c>
    </row>
    <row r="81" spans="1:6" ht="15">
      <c r="A81" s="105" t="s">
        <v>13</v>
      </c>
      <c r="B81" s="119" t="s">
        <v>195</v>
      </c>
      <c r="C81" s="105" t="s">
        <v>38</v>
      </c>
      <c r="D81" s="105">
        <v>8</v>
      </c>
      <c r="E81" s="75" t="s">
        <v>366</v>
      </c>
      <c r="F81" s="307">
        <v>45</v>
      </c>
    </row>
    <row r="82" spans="1:6" ht="15">
      <c r="A82" s="105" t="s">
        <v>17</v>
      </c>
      <c r="B82" s="28" t="s">
        <v>367</v>
      </c>
      <c r="C82" s="33" t="s">
        <v>101</v>
      </c>
      <c r="D82" s="33">
        <v>1</v>
      </c>
      <c r="E82" s="316">
        <v>0.1337384259259259</v>
      </c>
      <c r="F82" s="307">
        <v>42</v>
      </c>
    </row>
    <row r="83" spans="1:6" ht="15">
      <c r="A83" s="105" t="s">
        <v>18</v>
      </c>
      <c r="B83" s="119" t="s">
        <v>199</v>
      </c>
      <c r="C83" s="105" t="s">
        <v>91</v>
      </c>
      <c r="D83" s="105">
        <v>31</v>
      </c>
      <c r="E83" s="75" t="s">
        <v>368</v>
      </c>
      <c r="F83" s="307">
        <v>40</v>
      </c>
    </row>
    <row r="84" spans="1:6" ht="15">
      <c r="A84" s="105" t="s">
        <v>19</v>
      </c>
      <c r="B84" s="119" t="s">
        <v>299</v>
      </c>
      <c r="C84" s="105" t="s">
        <v>16</v>
      </c>
      <c r="D84" s="105">
        <v>24</v>
      </c>
      <c r="E84" s="75" t="s">
        <v>369</v>
      </c>
      <c r="F84" s="317">
        <v>39</v>
      </c>
    </row>
    <row r="85" spans="1:6" ht="15">
      <c r="A85" s="105" t="s">
        <v>50</v>
      </c>
      <c r="B85" s="119" t="s">
        <v>201</v>
      </c>
      <c r="C85" s="105" t="s">
        <v>39</v>
      </c>
      <c r="D85" s="105">
        <v>12</v>
      </c>
      <c r="E85" s="75" t="s">
        <v>370</v>
      </c>
      <c r="F85" s="317">
        <v>38</v>
      </c>
    </row>
    <row r="86" spans="1:6" ht="15">
      <c r="A86" s="169" t="s">
        <v>51</v>
      </c>
      <c r="B86" s="119" t="s">
        <v>371</v>
      </c>
      <c r="C86" s="33" t="s">
        <v>38</v>
      </c>
      <c r="D86" s="105">
        <v>65</v>
      </c>
      <c r="E86" s="75" t="s">
        <v>372</v>
      </c>
      <c r="F86" s="317">
        <v>37</v>
      </c>
    </row>
    <row r="87" spans="1:6" ht="15">
      <c r="A87" s="277"/>
      <c r="F87" s="308"/>
    </row>
    <row r="88" spans="1:6" ht="15.75" thickBot="1">
      <c r="A88" s="277"/>
      <c r="F88" s="308"/>
    </row>
    <row r="89" spans="1:6" ht="16.5" thickBot="1" thickTop="1">
      <c r="A89" s="309" t="s">
        <v>4</v>
      </c>
      <c r="B89" s="396" t="s">
        <v>36</v>
      </c>
      <c r="C89" s="397"/>
      <c r="D89" s="309" t="s">
        <v>37</v>
      </c>
      <c r="E89" s="310" t="s">
        <v>32</v>
      </c>
      <c r="F89" s="308"/>
    </row>
    <row r="90" spans="1:6" ht="16.5" thickBot="1" thickTop="1">
      <c r="A90" s="277"/>
      <c r="B90" s="95"/>
      <c r="C90" s="277"/>
      <c r="D90" s="95"/>
      <c r="E90" s="66"/>
      <c r="F90" s="308"/>
    </row>
    <row r="91" spans="1:6" ht="15.75" thickBot="1">
      <c r="A91" s="100" t="s">
        <v>11</v>
      </c>
      <c r="B91" s="100" t="s">
        <v>5</v>
      </c>
      <c r="C91" s="100" t="s">
        <v>8</v>
      </c>
      <c r="D91" s="100" t="s">
        <v>9</v>
      </c>
      <c r="E91" s="68" t="s">
        <v>10</v>
      </c>
      <c r="F91" s="100" t="s">
        <v>12</v>
      </c>
    </row>
    <row r="92" spans="1:6" ht="15">
      <c r="A92" s="102" t="s">
        <v>3</v>
      </c>
      <c r="B92" s="106" t="s">
        <v>187</v>
      </c>
      <c r="C92" s="105" t="s">
        <v>101</v>
      </c>
      <c r="D92" s="105">
        <v>16</v>
      </c>
      <c r="E92" s="75" t="s">
        <v>373</v>
      </c>
      <c r="F92" s="306">
        <v>50</v>
      </c>
    </row>
    <row r="93" spans="1:7" ht="15">
      <c r="A93" s="105" t="s">
        <v>13</v>
      </c>
      <c r="B93" s="106" t="s">
        <v>300</v>
      </c>
      <c r="C93" s="105" t="s">
        <v>39</v>
      </c>
      <c r="D93" s="105">
        <v>38</v>
      </c>
      <c r="E93" s="75" t="s">
        <v>374</v>
      </c>
      <c r="F93" s="307">
        <v>45</v>
      </c>
      <c r="G93" s="7"/>
    </row>
    <row r="94" spans="1:7" ht="15">
      <c r="A94" s="105" t="s">
        <v>17</v>
      </c>
      <c r="B94" s="106" t="s">
        <v>191</v>
      </c>
      <c r="C94" s="105" t="s">
        <v>91</v>
      </c>
      <c r="D94" s="105">
        <v>28</v>
      </c>
      <c r="E94" s="75" t="s">
        <v>375</v>
      </c>
      <c r="F94" s="307">
        <v>42</v>
      </c>
      <c r="G94" s="7"/>
    </row>
    <row r="95" spans="1:7" ht="15.75" thickBot="1">
      <c r="A95" s="277"/>
      <c r="B95" s="109"/>
      <c r="C95" s="108"/>
      <c r="D95" s="109"/>
      <c r="E95" s="70"/>
      <c r="F95" s="312"/>
      <c r="G95" s="8"/>
    </row>
    <row r="96" spans="1:7" ht="15.75" thickTop="1">
      <c r="A96" s="277"/>
      <c r="E96" s="70"/>
      <c r="F96" s="312"/>
      <c r="G96" s="7"/>
    </row>
    <row r="97" spans="1:6" ht="15.75" thickBot="1">
      <c r="A97" s="110"/>
      <c r="B97" s="111"/>
      <c r="C97" s="110"/>
      <c r="D97" s="111"/>
      <c r="E97" s="69"/>
      <c r="F97" s="311"/>
    </row>
    <row r="98" spans="1:6" ht="15.75" thickTop="1">
      <c r="A98" s="108"/>
      <c r="B98" s="109"/>
      <c r="C98" s="108"/>
      <c r="D98" s="109"/>
      <c r="E98" s="70"/>
      <c r="F98" s="312"/>
    </row>
    <row r="99" spans="1:6" ht="15">
      <c r="A99" s="277"/>
      <c r="B99" s="95"/>
      <c r="C99" s="277"/>
      <c r="D99" s="95"/>
      <c r="E99" s="66"/>
      <c r="F99" s="308"/>
    </row>
    <row r="100" spans="1:6" ht="15.75" thickBot="1">
      <c r="A100" s="277"/>
      <c r="B100" s="95"/>
      <c r="C100" s="277"/>
      <c r="D100" s="95"/>
      <c r="E100" s="66"/>
      <c r="F100" s="308"/>
    </row>
    <row r="101" spans="1:6" ht="16.5" thickBot="1" thickTop="1">
      <c r="A101" s="309" t="s">
        <v>4</v>
      </c>
      <c r="B101" s="396" t="s">
        <v>76</v>
      </c>
      <c r="C101" s="397"/>
      <c r="D101" s="309" t="s">
        <v>20</v>
      </c>
      <c r="E101" s="310" t="s">
        <v>82</v>
      </c>
      <c r="F101" s="308"/>
    </row>
    <row r="102" spans="1:6" ht="16.5" thickBot="1" thickTop="1">
      <c r="A102" s="277"/>
      <c r="B102" s="95"/>
      <c r="C102" s="277"/>
      <c r="D102" s="95"/>
      <c r="E102" s="66"/>
      <c r="F102" s="308"/>
    </row>
    <row r="103" spans="1:6" ht="15.75" thickBot="1">
      <c r="A103" s="100" t="s">
        <v>11</v>
      </c>
      <c r="B103" s="100" t="s">
        <v>5</v>
      </c>
      <c r="C103" s="100" t="s">
        <v>8</v>
      </c>
      <c r="D103" s="100" t="s">
        <v>9</v>
      </c>
      <c r="E103" s="68" t="s">
        <v>10</v>
      </c>
      <c r="F103" s="100" t="s">
        <v>12</v>
      </c>
    </row>
    <row r="104" spans="1:6" ht="15">
      <c r="A104" s="290" t="s">
        <v>3</v>
      </c>
      <c r="B104" s="103" t="s">
        <v>203</v>
      </c>
      <c r="C104" s="102" t="s">
        <v>38</v>
      </c>
      <c r="D104" s="102">
        <v>81</v>
      </c>
      <c r="E104" s="74" t="s">
        <v>376</v>
      </c>
      <c r="F104" s="306">
        <v>50</v>
      </c>
    </row>
    <row r="105" spans="1:6" ht="15">
      <c r="A105" s="277"/>
      <c r="B105" s="95"/>
      <c r="C105" s="277"/>
      <c r="D105" s="95"/>
      <c r="E105" s="66"/>
      <c r="F105" s="308"/>
    </row>
    <row r="106" spans="1:6" ht="15.75" thickBot="1">
      <c r="A106" s="277"/>
      <c r="F106" s="308"/>
    </row>
    <row r="107" spans="1:6" ht="16.5" thickBot="1" thickTop="1">
      <c r="A107" s="309" t="s">
        <v>4</v>
      </c>
      <c r="B107" s="396" t="s">
        <v>76</v>
      </c>
      <c r="C107" s="397"/>
      <c r="D107" s="309" t="s">
        <v>20</v>
      </c>
      <c r="E107" s="310" t="s">
        <v>83</v>
      </c>
      <c r="F107" s="308"/>
    </row>
    <row r="108" spans="1:6" ht="16.5" thickBot="1" thickTop="1">
      <c r="A108" s="277"/>
      <c r="B108" s="95"/>
      <c r="C108" s="277"/>
      <c r="D108" s="95"/>
      <c r="E108" s="66"/>
      <c r="F108" s="308"/>
    </row>
    <row r="109" spans="1:22" ht="15.75" thickBot="1">
      <c r="A109" s="100" t="s">
        <v>11</v>
      </c>
      <c r="B109" s="100" t="s">
        <v>5</v>
      </c>
      <c r="C109" s="100" t="s">
        <v>8</v>
      </c>
      <c r="D109" s="100" t="s">
        <v>9</v>
      </c>
      <c r="E109" s="68" t="s">
        <v>10</v>
      </c>
      <c r="F109" s="100" t="s">
        <v>12</v>
      </c>
      <c r="G109" s="7"/>
      <c r="V109" s="21"/>
    </row>
    <row r="110" spans="1:7" ht="15">
      <c r="A110" s="102" t="s">
        <v>3</v>
      </c>
      <c r="B110" s="103" t="s">
        <v>205</v>
      </c>
      <c r="C110" s="102" t="s">
        <v>101</v>
      </c>
      <c r="D110" s="102">
        <v>1</v>
      </c>
      <c r="E110" s="74" t="s">
        <v>377</v>
      </c>
      <c r="F110" s="306">
        <v>50</v>
      </c>
      <c r="G110" s="7"/>
    </row>
    <row r="111" spans="1:7" ht="15.75" thickBot="1">
      <c r="A111" s="277"/>
      <c r="B111" s="109"/>
      <c r="C111" s="108"/>
      <c r="D111" s="109"/>
      <c r="E111" s="70"/>
      <c r="F111" s="312"/>
      <c r="G111" s="11"/>
    </row>
    <row r="112" spans="1:6" ht="15.75" thickTop="1">
      <c r="A112" s="277"/>
      <c r="B112" s="109"/>
      <c r="C112" s="108"/>
      <c r="D112" s="109"/>
      <c r="E112" s="70"/>
      <c r="F112" s="312"/>
    </row>
    <row r="113" spans="1:6" ht="15.75" thickBot="1">
      <c r="A113" s="110"/>
      <c r="B113" s="111"/>
      <c r="C113" s="110"/>
      <c r="D113" s="111"/>
      <c r="E113" s="69"/>
      <c r="F113" s="311"/>
    </row>
    <row r="114" spans="1:6" ht="15.75" thickTop="1">
      <c r="A114" s="108"/>
      <c r="B114" s="109"/>
      <c r="C114" s="108"/>
      <c r="D114" s="109"/>
      <c r="E114" s="70"/>
      <c r="F114" s="312"/>
    </row>
    <row r="115" spans="1:6" ht="15">
      <c r="A115" s="277"/>
      <c r="B115" s="95"/>
      <c r="C115" s="277"/>
      <c r="D115" s="95"/>
      <c r="E115" s="66"/>
      <c r="F115" s="308"/>
    </row>
    <row r="116" spans="1:6" ht="15.75" thickBot="1">
      <c r="A116" s="277"/>
      <c r="B116" s="95"/>
      <c r="C116" s="277"/>
      <c r="D116" s="95"/>
      <c r="E116" s="66"/>
      <c r="F116" s="308"/>
    </row>
    <row r="117" spans="1:6" ht="16.5" thickBot="1" thickTop="1">
      <c r="A117" s="309" t="s">
        <v>4</v>
      </c>
      <c r="B117" s="396" t="s">
        <v>21</v>
      </c>
      <c r="C117" s="397"/>
      <c r="D117" s="309" t="s">
        <v>22</v>
      </c>
      <c r="E117" s="310" t="s">
        <v>40</v>
      </c>
      <c r="F117" s="308"/>
    </row>
    <row r="118" spans="1:6" ht="16.5" thickBot="1" thickTop="1">
      <c r="A118" s="277"/>
      <c r="B118" s="95"/>
      <c r="C118" s="277"/>
      <c r="D118" s="95"/>
      <c r="E118" s="66"/>
      <c r="F118" s="308"/>
    </row>
    <row r="119" spans="1:6" ht="15.75" thickBot="1">
      <c r="A119" s="100" t="s">
        <v>11</v>
      </c>
      <c r="B119" s="100" t="s">
        <v>5</v>
      </c>
      <c r="C119" s="100" t="s">
        <v>8</v>
      </c>
      <c r="D119" s="100" t="s">
        <v>9</v>
      </c>
      <c r="E119" s="68" t="s">
        <v>10</v>
      </c>
      <c r="F119" s="100" t="s">
        <v>12</v>
      </c>
    </row>
    <row r="120" spans="1:6" ht="15">
      <c r="A120" s="102" t="s">
        <v>3</v>
      </c>
      <c r="B120" s="106" t="s">
        <v>231</v>
      </c>
      <c r="C120" s="105" t="s">
        <v>24</v>
      </c>
      <c r="D120" s="105">
        <v>59</v>
      </c>
      <c r="E120" s="75" t="s">
        <v>378</v>
      </c>
      <c r="F120" s="306">
        <v>50</v>
      </c>
    </row>
    <row r="121" spans="1:6" ht="15">
      <c r="A121" s="105" t="s">
        <v>13</v>
      </c>
      <c r="B121" s="106" t="s">
        <v>233</v>
      </c>
      <c r="C121" s="105" t="s">
        <v>25</v>
      </c>
      <c r="D121" s="105">
        <v>61</v>
      </c>
      <c r="E121" s="75" t="s">
        <v>379</v>
      </c>
      <c r="F121" s="307">
        <v>45</v>
      </c>
    </row>
    <row r="122" spans="1:6" ht="15">
      <c r="A122" s="105" t="s">
        <v>17</v>
      </c>
      <c r="B122" s="28" t="s">
        <v>380</v>
      </c>
      <c r="C122" s="105" t="s">
        <v>26</v>
      </c>
      <c r="D122" s="33">
        <v>100</v>
      </c>
      <c r="E122" s="318">
        <v>0.6951967592592593</v>
      </c>
      <c r="F122" s="307">
        <v>42</v>
      </c>
    </row>
    <row r="123" spans="1:6" ht="15">
      <c r="A123" s="105" t="s">
        <v>18</v>
      </c>
      <c r="B123" s="106" t="s">
        <v>237</v>
      </c>
      <c r="C123" s="105" t="s">
        <v>27</v>
      </c>
      <c r="D123" s="105">
        <v>49</v>
      </c>
      <c r="E123" s="75" t="s">
        <v>381</v>
      </c>
      <c r="F123" s="307">
        <v>40</v>
      </c>
    </row>
    <row r="124" spans="1:6" ht="15">
      <c r="A124" s="105" t="s">
        <v>19</v>
      </c>
      <c r="B124" s="106" t="s">
        <v>243</v>
      </c>
      <c r="C124" s="105" t="s">
        <v>244</v>
      </c>
      <c r="D124" s="105">
        <v>23</v>
      </c>
      <c r="E124" s="75" t="s">
        <v>382</v>
      </c>
      <c r="F124" s="307">
        <v>39</v>
      </c>
    </row>
    <row r="125" spans="1:6" ht="15">
      <c r="A125" s="277"/>
      <c r="B125" s="95"/>
      <c r="C125" s="277"/>
      <c r="D125" s="95"/>
      <c r="E125" s="66"/>
      <c r="F125" s="308"/>
    </row>
    <row r="126" spans="1:6" ht="15.75" thickBot="1">
      <c r="A126" s="277"/>
      <c r="B126" s="95"/>
      <c r="C126" s="277"/>
      <c r="D126" s="95"/>
      <c r="E126" s="66"/>
      <c r="F126" s="308"/>
    </row>
    <row r="127" spans="1:6" ht="16.5" thickBot="1" thickTop="1">
      <c r="A127" s="309" t="s">
        <v>4</v>
      </c>
      <c r="B127" s="319" t="s">
        <v>21</v>
      </c>
      <c r="C127" s="320"/>
      <c r="D127" s="309" t="s">
        <v>22</v>
      </c>
      <c r="E127" s="310" t="s">
        <v>41</v>
      </c>
      <c r="F127" s="308"/>
    </row>
    <row r="128" spans="1:6" ht="16.5" thickBot="1" thickTop="1">
      <c r="A128" s="277"/>
      <c r="B128" s="95"/>
      <c r="C128" s="277"/>
      <c r="D128" s="95"/>
      <c r="E128" s="66"/>
      <c r="F128" s="308"/>
    </row>
    <row r="129" spans="1:6" ht="15.75" thickBot="1">
      <c r="A129" s="100" t="s">
        <v>11</v>
      </c>
      <c r="B129" s="100" t="s">
        <v>5</v>
      </c>
      <c r="C129" s="100" t="s">
        <v>8</v>
      </c>
      <c r="D129" s="100" t="s">
        <v>9</v>
      </c>
      <c r="E129" s="68" t="s">
        <v>10</v>
      </c>
      <c r="F129" s="100" t="s">
        <v>12</v>
      </c>
    </row>
    <row r="130" spans="1:6" ht="15">
      <c r="A130" s="102"/>
      <c r="B130" s="103"/>
      <c r="C130" s="102"/>
      <c r="D130" s="102"/>
      <c r="E130" s="74"/>
      <c r="F130" s="306"/>
    </row>
    <row r="131" spans="1:6" ht="15">
      <c r="A131" s="277"/>
      <c r="B131" s="109"/>
      <c r="C131" s="108"/>
      <c r="D131" s="109"/>
      <c r="E131" s="70"/>
      <c r="F131" s="312"/>
    </row>
    <row r="132" spans="1:6" ht="15">
      <c r="A132" s="277"/>
      <c r="B132" s="109"/>
      <c r="C132" s="108"/>
      <c r="D132" s="109"/>
      <c r="E132" s="70"/>
      <c r="F132" s="312"/>
    </row>
    <row r="133" spans="1:6" ht="15.75" thickBot="1">
      <c r="A133" s="110"/>
      <c r="B133" s="111"/>
      <c r="C133" s="110"/>
      <c r="D133" s="111"/>
      <c r="E133" s="69"/>
      <c r="F133" s="311"/>
    </row>
    <row r="134" spans="1:6" ht="15.75" thickTop="1">
      <c r="A134" s="108"/>
      <c r="B134" s="109"/>
      <c r="C134" s="108"/>
      <c r="D134" s="109"/>
      <c r="E134" s="70"/>
      <c r="F134" s="312"/>
    </row>
    <row r="135" spans="1:6" ht="15">
      <c r="A135" s="277"/>
      <c r="B135" s="95"/>
      <c r="C135" s="277"/>
      <c r="D135" s="95"/>
      <c r="E135" s="66"/>
      <c r="F135" s="308"/>
    </row>
    <row r="136" spans="1:6" ht="15.75" thickBot="1">
      <c r="A136" s="277"/>
      <c r="B136" s="95"/>
      <c r="C136" s="277"/>
      <c r="D136" s="95"/>
      <c r="E136" s="66"/>
      <c r="F136" s="308"/>
    </row>
    <row r="137" spans="1:6" ht="16.5" thickBot="1" thickTop="1">
      <c r="A137" s="309" t="s">
        <v>4</v>
      </c>
      <c r="B137" s="319" t="s">
        <v>28</v>
      </c>
      <c r="C137" s="320"/>
      <c r="D137" s="309" t="s">
        <v>20</v>
      </c>
      <c r="E137" s="310" t="s">
        <v>40</v>
      </c>
      <c r="F137" s="308"/>
    </row>
    <row r="138" spans="1:6" ht="16.5" thickBot="1" thickTop="1">
      <c r="A138" s="277"/>
      <c r="B138" s="95"/>
      <c r="C138" s="277"/>
      <c r="D138" s="95"/>
      <c r="E138" s="66"/>
      <c r="F138" s="308"/>
    </row>
    <row r="139" spans="1:6" ht="15.75" thickBot="1">
      <c r="A139" s="100" t="s">
        <v>11</v>
      </c>
      <c r="B139" s="100" t="s">
        <v>5</v>
      </c>
      <c r="C139" s="100" t="s">
        <v>8</v>
      </c>
      <c r="D139" s="100" t="s">
        <v>9</v>
      </c>
      <c r="E139" s="68" t="s">
        <v>10</v>
      </c>
      <c r="F139" s="100" t="s">
        <v>12</v>
      </c>
    </row>
    <row r="140" spans="1:6" ht="15">
      <c r="A140" s="102" t="s">
        <v>3</v>
      </c>
      <c r="B140" s="103" t="s">
        <v>383</v>
      </c>
      <c r="C140" s="102" t="s">
        <v>384</v>
      </c>
      <c r="D140" s="102">
        <v>85</v>
      </c>
      <c r="E140" s="74" t="s">
        <v>385</v>
      </c>
      <c r="F140" s="306">
        <v>50</v>
      </c>
    </row>
    <row r="141" spans="1:6" ht="15">
      <c r="A141" s="105" t="s">
        <v>13</v>
      </c>
      <c r="B141" s="106" t="s">
        <v>207</v>
      </c>
      <c r="C141" s="105" t="s">
        <v>23</v>
      </c>
      <c r="D141" s="105">
        <v>60</v>
      </c>
      <c r="E141" s="75" t="s">
        <v>386</v>
      </c>
      <c r="F141" s="307">
        <v>45</v>
      </c>
    </row>
    <row r="142" spans="1:6" ht="15">
      <c r="A142" s="277"/>
      <c r="B142" s="95"/>
      <c r="C142" s="277"/>
      <c r="D142" s="95"/>
      <c r="E142" s="66"/>
      <c r="F142" s="308"/>
    </row>
    <row r="143" spans="1:6" ht="15.75" thickBot="1">
      <c r="A143" s="277"/>
      <c r="B143" s="95"/>
      <c r="C143" s="277"/>
      <c r="D143" s="95"/>
      <c r="E143" s="66"/>
      <c r="F143" s="308"/>
    </row>
    <row r="144" spans="1:6" ht="16.5" thickBot="1" thickTop="1">
      <c r="A144" s="309" t="s">
        <v>4</v>
      </c>
      <c r="B144" s="319" t="s">
        <v>28</v>
      </c>
      <c r="C144" s="320"/>
      <c r="D144" s="309" t="s">
        <v>20</v>
      </c>
      <c r="E144" s="310" t="s">
        <v>41</v>
      </c>
      <c r="F144" s="308"/>
    </row>
    <row r="145" spans="1:6" ht="16.5" thickBot="1" thickTop="1">
      <c r="A145" s="277"/>
      <c r="B145" s="95"/>
      <c r="C145" s="277"/>
      <c r="D145" s="95"/>
      <c r="E145" s="66"/>
      <c r="F145" s="308"/>
    </row>
    <row r="146" spans="1:6" ht="15.75" thickBot="1">
      <c r="A146" s="100" t="s">
        <v>11</v>
      </c>
      <c r="B146" s="100" t="s">
        <v>5</v>
      </c>
      <c r="C146" s="100" t="s">
        <v>8</v>
      </c>
      <c r="D146" s="100" t="s">
        <v>9</v>
      </c>
      <c r="E146" s="68" t="s">
        <v>10</v>
      </c>
      <c r="F146" s="100" t="s">
        <v>12</v>
      </c>
    </row>
    <row r="147" spans="1:6" ht="15">
      <c r="A147" s="102" t="s">
        <v>3</v>
      </c>
      <c r="B147" s="29" t="s">
        <v>219</v>
      </c>
      <c r="C147" s="31" t="s">
        <v>30</v>
      </c>
      <c r="D147" s="31">
        <v>96</v>
      </c>
      <c r="E147" s="321">
        <v>0.4159722222222222</v>
      </c>
      <c r="F147" s="336">
        <v>50</v>
      </c>
    </row>
    <row r="148" spans="1:6" ht="15">
      <c r="A148" s="323" t="s">
        <v>13</v>
      </c>
      <c r="B148" s="119" t="s">
        <v>221</v>
      </c>
      <c r="C148" s="105" t="s">
        <v>222</v>
      </c>
      <c r="D148" s="105">
        <v>84</v>
      </c>
      <c r="E148" s="75" t="s">
        <v>387</v>
      </c>
      <c r="F148" s="313">
        <v>45</v>
      </c>
    </row>
    <row r="149" spans="1:6" ht="15">
      <c r="A149" s="323" t="s">
        <v>17</v>
      </c>
      <c r="B149" s="324" t="s">
        <v>224</v>
      </c>
      <c r="C149" s="323" t="s">
        <v>97</v>
      </c>
      <c r="D149" s="323">
        <v>63</v>
      </c>
      <c r="E149" s="325" t="s">
        <v>388</v>
      </c>
      <c r="F149" s="313">
        <v>42</v>
      </c>
    </row>
    <row r="150" spans="1:6" ht="15">
      <c r="A150" s="323" t="s">
        <v>18</v>
      </c>
      <c r="B150" s="324" t="s">
        <v>226</v>
      </c>
      <c r="C150" s="323" t="s">
        <v>227</v>
      </c>
      <c r="D150" s="323">
        <v>30</v>
      </c>
      <c r="E150" s="325" t="s">
        <v>389</v>
      </c>
      <c r="F150" s="313">
        <v>40</v>
      </c>
    </row>
    <row r="151" spans="1:6" ht="15">
      <c r="A151" s="33" t="s">
        <v>19</v>
      </c>
      <c r="B151" s="28" t="s">
        <v>390</v>
      </c>
      <c r="C151" s="33" t="s">
        <v>391</v>
      </c>
      <c r="D151" s="33">
        <v>74</v>
      </c>
      <c r="E151" s="316">
        <v>0.6200578703703704</v>
      </c>
      <c r="F151" s="337">
        <v>39</v>
      </c>
    </row>
    <row r="152" spans="1:6" ht="15">
      <c r="A152" s="277"/>
      <c r="B152" s="109"/>
      <c r="C152" s="108"/>
      <c r="D152" s="109"/>
      <c r="E152" s="70"/>
      <c r="F152" s="312"/>
    </row>
    <row r="153" spans="1:6" ht="15">
      <c r="A153" s="277"/>
      <c r="B153" s="109"/>
      <c r="C153" s="108"/>
      <c r="D153" s="109"/>
      <c r="E153" s="70"/>
      <c r="F153" s="312"/>
    </row>
    <row r="154" spans="1:6" ht="15.75" thickBot="1">
      <c r="A154" s="127"/>
      <c r="B154" s="128"/>
      <c r="C154" s="127"/>
      <c r="D154" s="128"/>
      <c r="E154" s="73"/>
      <c r="F154" s="326"/>
    </row>
    <row r="155" spans="1:6" ht="16.5" thickBot="1" thickTop="1">
      <c r="A155" s="277"/>
      <c r="B155" s="95"/>
      <c r="C155" s="277"/>
      <c r="D155" s="95"/>
      <c r="E155" s="66"/>
      <c r="F155" s="308"/>
    </row>
    <row r="156" spans="1:6" ht="16.5" thickBot="1">
      <c r="A156" s="130" t="s">
        <v>42</v>
      </c>
      <c r="B156" s="131"/>
      <c r="C156" s="130">
        <f>SUM(C157:C158)</f>
        <v>51</v>
      </c>
      <c r="D156" s="95"/>
      <c r="E156" s="66"/>
      <c r="F156" s="308"/>
    </row>
    <row r="157" spans="1:6" ht="15.75" thickBot="1">
      <c r="A157" s="277"/>
      <c r="B157" s="132" t="s">
        <v>43</v>
      </c>
      <c r="C157" s="133">
        <f>COUNT(F140:F141,F120:F124,F104,F80:F86,F56:F64,F28:F34,F10:F12)</f>
        <v>34</v>
      </c>
      <c r="D157" s="95"/>
      <c r="E157" s="66"/>
      <c r="F157" s="308"/>
    </row>
    <row r="158" spans="1:6" ht="15.75" thickBot="1">
      <c r="A158" s="277"/>
      <c r="B158" s="132" t="s">
        <v>44</v>
      </c>
      <c r="C158" s="133">
        <f>COUNT(F147:F151,F110,F92:F94,F70,F40:F46)</f>
        <v>17</v>
      </c>
      <c r="D158" s="95"/>
      <c r="E158" s="66"/>
      <c r="F158" s="308"/>
    </row>
    <row r="159" ht="15">
      <c r="F159" s="77"/>
    </row>
  </sheetData>
  <sheetProtection password="D80B" sheet="1" selectLockedCells="1"/>
  <mergeCells count="12">
    <mergeCell ref="A3:F3"/>
    <mergeCell ref="B89:C89"/>
    <mergeCell ref="B7:C7"/>
    <mergeCell ref="B53:C53"/>
    <mergeCell ref="B67:C67"/>
    <mergeCell ref="B77:C77"/>
    <mergeCell ref="B101:C101"/>
    <mergeCell ref="B107:C107"/>
    <mergeCell ref="B117:C117"/>
    <mergeCell ref="B15:C15"/>
    <mergeCell ref="B25:C25"/>
    <mergeCell ref="B37:C37"/>
  </mergeCells>
  <printOptions/>
  <pageMargins left="0.7" right="0.7" top="0.75" bottom="0.75" header="0.3" footer="0.3"/>
  <pageSetup horizontalDpi="600" verticalDpi="600" orientation="portrait" paperSize="9" r:id="rId1"/>
  <headerFooter>
    <oddHeader>&amp;C&amp;F</oddHeader>
    <oddFooter>&amp;CStranica &amp;P</oddFooter>
  </headerFooter>
  <rowBreaks count="2" manualBreakCount="2">
    <brk id="97" max="255" man="1"/>
    <brk id="133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60"/>
  <sheetViews>
    <sheetView showGridLines="0" view="pageLayout" zoomScale="96" zoomScaleNormal="75" zoomScaleSheetLayoutView="100" zoomScalePageLayoutView="96" workbookViewId="0" topLeftCell="A1">
      <selection activeCell="F1" sqref="F1"/>
    </sheetView>
  </sheetViews>
  <sheetFormatPr defaultColWidth="9.140625" defaultRowHeight="15"/>
  <cols>
    <col min="1" max="1" width="14.421875" style="0" customWidth="1"/>
    <col min="2" max="2" width="18.140625" style="2" customWidth="1"/>
    <col min="3" max="3" width="9.421875" style="0" bestFit="1" customWidth="1"/>
    <col min="4" max="4" width="15.00390625" style="2" bestFit="1" customWidth="1"/>
    <col min="5" max="5" width="12.7109375" style="2" bestFit="1" customWidth="1"/>
    <col min="6" max="6" width="9.140625" style="9" customWidth="1"/>
    <col min="7" max="7" width="9.140625" style="2" hidden="1" customWidth="1"/>
  </cols>
  <sheetData>
    <row r="1" ht="15">
      <c r="F1" s="2"/>
    </row>
    <row r="3" spans="1:6" ht="18.75">
      <c r="A3" s="390" t="s">
        <v>54</v>
      </c>
      <c r="B3" s="369"/>
      <c r="C3" s="369"/>
      <c r="D3" s="369"/>
      <c r="E3" s="369"/>
      <c r="F3" s="369"/>
    </row>
    <row r="6" ht="15.75" thickBot="1"/>
    <row r="7" spans="1:5" ht="16.5" thickBot="1" thickTop="1">
      <c r="A7" s="22" t="s">
        <v>4</v>
      </c>
      <c r="B7" s="402" t="s">
        <v>0</v>
      </c>
      <c r="C7" s="403"/>
      <c r="D7" s="22" t="s">
        <v>7</v>
      </c>
      <c r="E7" s="329" t="s">
        <v>31</v>
      </c>
    </row>
    <row r="8" ht="16.5" thickBot="1" thickTop="1"/>
    <row r="9" spans="1:6" ht="15.75" thickBot="1">
      <c r="A9" s="4" t="s">
        <v>11</v>
      </c>
      <c r="B9" s="4" t="s">
        <v>5</v>
      </c>
      <c r="C9" s="4" t="s">
        <v>8</v>
      </c>
      <c r="D9" s="4" t="s">
        <v>9</v>
      </c>
      <c r="E9" s="5" t="s">
        <v>10</v>
      </c>
      <c r="F9" s="10" t="s">
        <v>12</v>
      </c>
    </row>
    <row r="10" spans="1:6" ht="15">
      <c r="A10" s="102" t="s">
        <v>3</v>
      </c>
      <c r="B10" s="103" t="s">
        <v>121</v>
      </c>
      <c r="C10" s="102" t="s">
        <v>90</v>
      </c>
      <c r="D10" s="102">
        <v>26</v>
      </c>
      <c r="E10" s="74" t="s">
        <v>394</v>
      </c>
      <c r="F10" s="306">
        <v>50</v>
      </c>
    </row>
    <row r="11" spans="1:6" ht="15">
      <c r="A11" s="105" t="s">
        <v>13</v>
      </c>
      <c r="B11" s="106" t="s">
        <v>123</v>
      </c>
      <c r="C11" s="105" t="s">
        <v>89</v>
      </c>
      <c r="D11" s="105">
        <v>32</v>
      </c>
      <c r="E11" s="75" t="s">
        <v>395</v>
      </c>
      <c r="F11" s="307">
        <v>45</v>
      </c>
    </row>
    <row r="12" spans="1:6" ht="15">
      <c r="A12" s="105" t="s">
        <v>17</v>
      </c>
      <c r="B12" s="106" t="s">
        <v>125</v>
      </c>
      <c r="C12" s="105" t="s">
        <v>90</v>
      </c>
      <c r="D12" s="105">
        <v>33</v>
      </c>
      <c r="E12" s="75" t="s">
        <v>396</v>
      </c>
      <c r="F12" s="307">
        <v>42</v>
      </c>
    </row>
    <row r="13" spans="1:6" ht="15">
      <c r="A13" s="105" t="s">
        <v>18</v>
      </c>
      <c r="B13" s="106" t="s">
        <v>127</v>
      </c>
      <c r="C13" s="105" t="s">
        <v>89</v>
      </c>
      <c r="D13" s="105">
        <v>4</v>
      </c>
      <c r="E13" s="75" t="s">
        <v>397</v>
      </c>
      <c r="F13" s="307">
        <v>40</v>
      </c>
    </row>
    <row r="14" spans="1:6" ht="15">
      <c r="A14" s="302"/>
      <c r="F14" s="308"/>
    </row>
    <row r="15" spans="1:6" ht="15.75" thickBot="1">
      <c r="A15" s="302"/>
      <c r="B15" s="95"/>
      <c r="C15" s="302"/>
      <c r="D15" s="95"/>
      <c r="E15" s="66"/>
      <c r="F15" s="308"/>
    </row>
    <row r="16" spans="1:6" ht="16.5" thickBot="1" thickTop="1">
      <c r="A16" s="330" t="s">
        <v>4</v>
      </c>
      <c r="B16" s="400" t="s">
        <v>0</v>
      </c>
      <c r="C16" s="401"/>
      <c r="D16" s="330" t="s">
        <v>7</v>
      </c>
      <c r="E16" s="331" t="s">
        <v>32</v>
      </c>
      <c r="F16" s="308"/>
    </row>
    <row r="17" spans="1:6" ht="16.5" thickBot="1" thickTop="1">
      <c r="A17" s="302"/>
      <c r="B17" s="95"/>
      <c r="C17" s="302"/>
      <c r="D17" s="95"/>
      <c r="E17" s="66"/>
      <c r="F17" s="308"/>
    </row>
    <row r="18" spans="1:11" ht="15.75" thickBot="1">
      <c r="A18" s="100" t="s">
        <v>11</v>
      </c>
      <c r="B18" s="100" t="s">
        <v>5</v>
      </c>
      <c r="C18" s="100" t="s">
        <v>8</v>
      </c>
      <c r="D18" s="100" t="s">
        <v>9</v>
      </c>
      <c r="E18" s="68" t="s">
        <v>10</v>
      </c>
      <c r="F18" s="100" t="s">
        <v>12</v>
      </c>
      <c r="H18" s="6"/>
      <c r="I18" s="7"/>
      <c r="J18" s="6"/>
      <c r="K18" s="7"/>
    </row>
    <row r="19" spans="1:11" ht="15">
      <c r="A19" s="102"/>
      <c r="B19" s="103"/>
      <c r="C19" s="102"/>
      <c r="D19" s="102"/>
      <c r="E19" s="74"/>
      <c r="F19" s="306"/>
      <c r="I19" s="2"/>
      <c r="K19" s="2"/>
    </row>
    <row r="20" spans="1:6" ht="15">
      <c r="A20" s="302"/>
      <c r="B20" s="95"/>
      <c r="C20" s="302"/>
      <c r="D20" s="95"/>
      <c r="E20" s="66"/>
      <c r="F20" s="308"/>
    </row>
    <row r="21" spans="1:7" ht="15.75" thickBot="1">
      <c r="A21" s="302"/>
      <c r="B21" s="95"/>
      <c r="C21" s="302"/>
      <c r="D21" s="95"/>
      <c r="E21" s="66"/>
      <c r="F21" s="308"/>
      <c r="G21" s="8"/>
    </row>
    <row r="22" spans="1:7" ht="16.5" thickBot="1" thickTop="1">
      <c r="A22" s="110"/>
      <c r="B22" s="111"/>
      <c r="C22" s="110"/>
      <c r="D22" s="111"/>
      <c r="E22" s="69"/>
      <c r="F22" s="311"/>
      <c r="G22" s="7"/>
    </row>
    <row r="23" spans="1:6" ht="15.75" thickTop="1">
      <c r="A23" s="108"/>
      <c r="B23" s="109"/>
      <c r="C23" s="108"/>
      <c r="D23" s="109"/>
      <c r="E23" s="70"/>
      <c r="F23" s="312"/>
    </row>
    <row r="24" spans="1:6" ht="15">
      <c r="A24" s="302"/>
      <c r="B24" s="95"/>
      <c r="C24" s="302"/>
      <c r="D24" s="95"/>
      <c r="E24" s="66"/>
      <c r="F24" s="308"/>
    </row>
    <row r="25" spans="1:6" ht="15.75" thickBot="1">
      <c r="A25" s="302"/>
      <c r="B25" s="95"/>
      <c r="C25" s="302"/>
      <c r="D25" s="95"/>
      <c r="E25" s="66"/>
      <c r="F25" s="308"/>
    </row>
    <row r="26" spans="1:6" ht="16.5" thickBot="1" thickTop="1">
      <c r="A26" s="330" t="s">
        <v>4</v>
      </c>
      <c r="B26" s="400" t="s">
        <v>33</v>
      </c>
      <c r="C26" s="401"/>
      <c r="D26" s="330" t="s">
        <v>34</v>
      </c>
      <c r="E26" s="331" t="s">
        <v>31</v>
      </c>
      <c r="F26" s="308"/>
    </row>
    <row r="27" spans="1:6" ht="16.5" thickBot="1" thickTop="1">
      <c r="A27" s="302"/>
      <c r="B27" s="95"/>
      <c r="C27" s="302"/>
      <c r="D27" s="95"/>
      <c r="E27" s="66"/>
      <c r="F27" s="308"/>
    </row>
    <row r="28" spans="1:6" ht="15.75" thickBot="1">
      <c r="A28" s="100" t="s">
        <v>11</v>
      </c>
      <c r="B28" s="100" t="s">
        <v>5</v>
      </c>
      <c r="C28" s="100" t="s">
        <v>8</v>
      </c>
      <c r="D28" s="100" t="s">
        <v>9</v>
      </c>
      <c r="E28" s="68" t="s">
        <v>10</v>
      </c>
      <c r="F28" s="100" t="s">
        <v>12</v>
      </c>
    </row>
    <row r="29" spans="1:6" ht="15">
      <c r="A29" s="305" t="s">
        <v>3</v>
      </c>
      <c r="B29" s="106" t="s">
        <v>129</v>
      </c>
      <c r="C29" s="105" t="s">
        <v>35</v>
      </c>
      <c r="D29" s="105">
        <v>90</v>
      </c>
      <c r="E29" s="75" t="s">
        <v>399</v>
      </c>
      <c r="F29" s="306">
        <v>50</v>
      </c>
    </row>
    <row r="30" spans="1:6" ht="15">
      <c r="A30" s="105" t="s">
        <v>13</v>
      </c>
      <c r="B30" s="106" t="s">
        <v>339</v>
      </c>
      <c r="C30" s="105" t="s">
        <v>35</v>
      </c>
      <c r="D30" s="105">
        <v>20</v>
      </c>
      <c r="E30" s="75" t="s">
        <v>400</v>
      </c>
      <c r="F30" s="307">
        <v>45</v>
      </c>
    </row>
    <row r="31" spans="1:6" ht="15">
      <c r="A31" s="105" t="s">
        <v>17</v>
      </c>
      <c r="B31" s="106" t="s">
        <v>131</v>
      </c>
      <c r="C31" s="105" t="s">
        <v>95</v>
      </c>
      <c r="D31" s="105">
        <v>62</v>
      </c>
      <c r="E31" s="75" t="s">
        <v>401</v>
      </c>
      <c r="F31" s="307">
        <v>42</v>
      </c>
    </row>
    <row r="32" spans="1:6" ht="15">
      <c r="A32" s="305" t="s">
        <v>18</v>
      </c>
      <c r="B32" s="106" t="s">
        <v>134</v>
      </c>
      <c r="C32" s="105" t="s">
        <v>95</v>
      </c>
      <c r="D32" s="105">
        <v>33</v>
      </c>
      <c r="E32" s="75" t="s">
        <v>402</v>
      </c>
      <c r="F32" s="307">
        <v>40</v>
      </c>
    </row>
    <row r="33" spans="1:6" ht="15">
      <c r="A33" s="305" t="s">
        <v>19</v>
      </c>
      <c r="B33" s="106" t="s">
        <v>139</v>
      </c>
      <c r="C33" s="105" t="s">
        <v>90</v>
      </c>
      <c r="D33" s="105">
        <v>13</v>
      </c>
      <c r="E33" s="75" t="s">
        <v>403</v>
      </c>
      <c r="F33" s="307">
        <v>39</v>
      </c>
    </row>
    <row r="34" spans="1:6" ht="15">
      <c r="A34" s="305" t="s">
        <v>50</v>
      </c>
      <c r="B34" s="119" t="s">
        <v>398</v>
      </c>
      <c r="C34" s="105" t="s">
        <v>90</v>
      </c>
      <c r="D34" s="2">
        <v>63</v>
      </c>
      <c r="E34" s="75" t="s">
        <v>404</v>
      </c>
      <c r="F34" s="307">
        <v>38</v>
      </c>
    </row>
    <row r="35" spans="1:6" ht="15">
      <c r="A35" s="305" t="s">
        <v>51</v>
      </c>
      <c r="B35" s="119" t="s">
        <v>271</v>
      </c>
      <c r="C35" s="169" t="s">
        <v>90</v>
      </c>
      <c r="D35" s="2">
        <v>25</v>
      </c>
      <c r="E35" s="75" t="s">
        <v>405</v>
      </c>
      <c r="F35" s="307">
        <v>37</v>
      </c>
    </row>
    <row r="36" ht="15">
      <c r="F36" s="241"/>
    </row>
    <row r="37" spans="1:6" ht="15.75" thickBot="1">
      <c r="A37" s="302"/>
      <c r="F37" s="308"/>
    </row>
    <row r="38" spans="1:7" ht="16.5" thickBot="1" thickTop="1">
      <c r="A38" s="330" t="s">
        <v>4</v>
      </c>
      <c r="B38" s="400" t="s">
        <v>33</v>
      </c>
      <c r="C38" s="401"/>
      <c r="D38" s="330" t="s">
        <v>34</v>
      </c>
      <c r="E38" s="331" t="s">
        <v>32</v>
      </c>
      <c r="F38" s="308"/>
      <c r="G38" s="7"/>
    </row>
    <row r="39" spans="1:7" ht="16.5" thickBot="1" thickTop="1">
      <c r="A39" s="302"/>
      <c r="B39" s="95"/>
      <c r="C39" s="302"/>
      <c r="D39" s="95"/>
      <c r="E39" s="66"/>
      <c r="F39" s="308"/>
      <c r="G39" s="7"/>
    </row>
    <row r="40" spans="1:7" ht="15.75" thickBot="1">
      <c r="A40" s="100" t="s">
        <v>11</v>
      </c>
      <c r="B40" s="100" t="s">
        <v>5</v>
      </c>
      <c r="C40" s="100" t="s">
        <v>8</v>
      </c>
      <c r="D40" s="100" t="s">
        <v>9</v>
      </c>
      <c r="E40" s="68" t="s">
        <v>10</v>
      </c>
      <c r="F40" s="100" t="s">
        <v>12</v>
      </c>
      <c r="G40" s="8"/>
    </row>
    <row r="41" spans="1:7" ht="15">
      <c r="A41" s="105" t="s">
        <v>3</v>
      </c>
      <c r="B41" s="119" t="s">
        <v>140</v>
      </c>
      <c r="C41" s="105" t="s">
        <v>35</v>
      </c>
      <c r="D41" s="105">
        <v>1</v>
      </c>
      <c r="E41" s="75" t="s">
        <v>406</v>
      </c>
      <c r="F41" s="116">
        <v>50</v>
      </c>
      <c r="G41" s="7"/>
    </row>
    <row r="42" spans="1:7" ht="15">
      <c r="A42" s="105" t="s">
        <v>13</v>
      </c>
      <c r="B42" s="119" t="s">
        <v>152</v>
      </c>
      <c r="C42" s="105" t="s">
        <v>95</v>
      </c>
      <c r="D42" s="105">
        <v>36</v>
      </c>
      <c r="E42" s="75" t="s">
        <v>407</v>
      </c>
      <c r="F42" s="313">
        <v>45</v>
      </c>
      <c r="G42" s="7"/>
    </row>
    <row r="43" spans="1:6" ht="15">
      <c r="A43" s="314" t="s">
        <v>17</v>
      </c>
      <c r="B43" s="119" t="s">
        <v>146</v>
      </c>
      <c r="C43" s="105" t="s">
        <v>35</v>
      </c>
      <c r="D43" s="105">
        <v>114</v>
      </c>
      <c r="E43" s="75" t="s">
        <v>408</v>
      </c>
      <c r="F43" s="307">
        <v>42</v>
      </c>
    </row>
    <row r="44" spans="1:6" ht="15">
      <c r="A44" s="105" t="s">
        <v>18</v>
      </c>
      <c r="B44" s="119" t="s">
        <v>144</v>
      </c>
      <c r="C44" s="105" t="s">
        <v>35</v>
      </c>
      <c r="D44" s="105">
        <v>83</v>
      </c>
      <c r="E44" s="75" t="s">
        <v>409</v>
      </c>
      <c r="F44" s="307">
        <v>40</v>
      </c>
    </row>
    <row r="45" spans="1:6" ht="15">
      <c r="A45" s="105" t="s">
        <v>19</v>
      </c>
      <c r="B45" s="119" t="s">
        <v>142</v>
      </c>
      <c r="C45" s="105" t="s">
        <v>35</v>
      </c>
      <c r="D45" s="105">
        <v>7</v>
      </c>
      <c r="E45" s="75" t="s">
        <v>410</v>
      </c>
      <c r="F45" s="307">
        <v>39</v>
      </c>
    </row>
    <row r="46" spans="1:6" ht="15">
      <c r="A46" s="105" t="s">
        <v>50</v>
      </c>
      <c r="B46" s="119" t="s">
        <v>148</v>
      </c>
      <c r="C46" s="105" t="s">
        <v>35</v>
      </c>
      <c r="D46" s="105">
        <v>15</v>
      </c>
      <c r="E46" s="75" t="s">
        <v>411</v>
      </c>
      <c r="F46" s="307">
        <v>38</v>
      </c>
    </row>
    <row r="47" ht="15">
      <c r="F47" s="312"/>
    </row>
    <row r="48" spans="1:6" ht="15">
      <c r="A48" s="108"/>
      <c r="F48" s="312"/>
    </row>
    <row r="49" spans="1:6" ht="15.75" thickBot="1">
      <c r="A49" s="110"/>
      <c r="B49" s="111"/>
      <c r="C49" s="110"/>
      <c r="D49" s="111"/>
      <c r="E49" s="69"/>
      <c r="F49" s="311"/>
    </row>
    <row r="50" spans="1:6" ht="15.75" thickTop="1">
      <c r="A50" s="108"/>
      <c r="B50" s="109"/>
      <c r="C50" s="108"/>
      <c r="D50" s="109"/>
      <c r="E50" s="70"/>
      <c r="F50" s="312"/>
    </row>
    <row r="51" spans="1:6" ht="15">
      <c r="A51" s="108"/>
      <c r="F51" s="312"/>
    </row>
    <row r="52" spans="1:6" ht="15.75" thickBot="1">
      <c r="A52" s="302"/>
      <c r="B52" s="95"/>
      <c r="C52" s="302"/>
      <c r="D52" s="95"/>
      <c r="E52" s="66"/>
      <c r="F52" s="308"/>
    </row>
    <row r="53" spans="1:6" ht="16.5" thickBot="1" thickTop="1">
      <c r="A53" s="330" t="s">
        <v>4</v>
      </c>
      <c r="B53" s="400" t="s">
        <v>15</v>
      </c>
      <c r="C53" s="401"/>
      <c r="D53" s="330" t="s">
        <v>14</v>
      </c>
      <c r="E53" s="331" t="s">
        <v>31</v>
      </c>
      <c r="F53" s="308"/>
    </row>
    <row r="54" spans="1:7" ht="16.5" thickBot="1" thickTop="1">
      <c r="A54" s="302"/>
      <c r="B54" s="95"/>
      <c r="C54" s="302"/>
      <c r="D54" s="95"/>
      <c r="E54" s="66"/>
      <c r="F54" s="308"/>
      <c r="G54" s="7"/>
    </row>
    <row r="55" spans="1:7" ht="15.75" thickBot="1">
      <c r="A55" s="100" t="s">
        <v>11</v>
      </c>
      <c r="B55" s="100" t="s">
        <v>5</v>
      </c>
      <c r="C55" s="100" t="s">
        <v>8</v>
      </c>
      <c r="D55" s="100" t="s">
        <v>9</v>
      </c>
      <c r="E55" s="68" t="s">
        <v>10</v>
      </c>
      <c r="F55" s="100" t="s">
        <v>12</v>
      </c>
      <c r="G55" s="7"/>
    </row>
    <row r="56" spans="1:7" ht="15.75" thickBot="1">
      <c r="A56" s="105" t="s">
        <v>3</v>
      </c>
      <c r="B56" s="106" t="s">
        <v>168</v>
      </c>
      <c r="C56" s="105" t="s">
        <v>96</v>
      </c>
      <c r="D56" s="105">
        <v>5</v>
      </c>
      <c r="E56" s="75" t="s">
        <v>413</v>
      </c>
      <c r="F56" s="306">
        <v>50</v>
      </c>
      <c r="G56" s="8"/>
    </row>
    <row r="57" spans="1:7" ht="15.75" thickTop="1">
      <c r="A57" s="105" t="s">
        <v>13</v>
      </c>
      <c r="B57" s="106" t="s">
        <v>170</v>
      </c>
      <c r="C57" s="105" t="s">
        <v>96</v>
      </c>
      <c r="D57" s="105">
        <v>30</v>
      </c>
      <c r="E57" s="75" t="s">
        <v>414</v>
      </c>
      <c r="F57" s="307">
        <v>45</v>
      </c>
      <c r="G57" s="7"/>
    </row>
    <row r="58" spans="1:6" ht="15">
      <c r="A58" s="105" t="s">
        <v>17</v>
      </c>
      <c r="B58" s="106" t="s">
        <v>169</v>
      </c>
      <c r="C58" s="105" t="s">
        <v>16</v>
      </c>
      <c r="D58" s="105">
        <v>45</v>
      </c>
      <c r="E58" s="75" t="s">
        <v>415</v>
      </c>
      <c r="F58" s="307">
        <v>42</v>
      </c>
    </row>
    <row r="59" spans="1:6" ht="15">
      <c r="A59" s="105" t="s">
        <v>18</v>
      </c>
      <c r="B59" s="106" t="s">
        <v>171</v>
      </c>
      <c r="C59" s="105" t="s">
        <v>16</v>
      </c>
      <c r="D59" s="105">
        <v>3</v>
      </c>
      <c r="E59" s="75" t="s">
        <v>186</v>
      </c>
      <c r="F59" s="307">
        <v>40</v>
      </c>
    </row>
    <row r="60" spans="1:6" ht="15">
      <c r="A60" s="105" t="s">
        <v>19</v>
      </c>
      <c r="B60" s="106" t="s">
        <v>174</v>
      </c>
      <c r="C60" s="105" t="s">
        <v>98</v>
      </c>
      <c r="D60" s="105">
        <v>11</v>
      </c>
      <c r="E60" s="75" t="s">
        <v>291</v>
      </c>
      <c r="F60" s="307">
        <v>39</v>
      </c>
    </row>
    <row r="61" spans="1:6" ht="15">
      <c r="A61" s="105" t="s">
        <v>50</v>
      </c>
      <c r="B61" s="106" t="s">
        <v>176</v>
      </c>
      <c r="C61" s="105" t="s">
        <v>35</v>
      </c>
      <c r="D61" s="105">
        <v>39</v>
      </c>
      <c r="E61" s="75" t="s">
        <v>416</v>
      </c>
      <c r="F61" s="307">
        <v>38</v>
      </c>
    </row>
    <row r="62" spans="1:6" ht="15">
      <c r="A62" s="105" t="s">
        <v>51</v>
      </c>
      <c r="B62" s="106" t="s">
        <v>167</v>
      </c>
      <c r="C62" s="105" t="s">
        <v>98</v>
      </c>
      <c r="D62" s="105">
        <v>31</v>
      </c>
      <c r="E62" s="75" t="s">
        <v>417</v>
      </c>
      <c r="F62" s="307">
        <v>37</v>
      </c>
    </row>
    <row r="63" spans="1:6" ht="15">
      <c r="A63" s="105" t="s">
        <v>47</v>
      </c>
      <c r="B63" s="106" t="s">
        <v>412</v>
      </c>
      <c r="C63" s="105" t="s">
        <v>35</v>
      </c>
      <c r="D63" s="105">
        <v>66</v>
      </c>
      <c r="E63" s="75" t="s">
        <v>418</v>
      </c>
      <c r="F63" s="307">
        <v>36</v>
      </c>
    </row>
    <row r="64" ht="15">
      <c r="F64" s="241"/>
    </row>
    <row r="65" spans="1:6" ht="15.75" thickBot="1">
      <c r="A65" s="302"/>
      <c r="F65" s="308"/>
    </row>
    <row r="66" spans="1:6" ht="16.5" thickBot="1" thickTop="1">
      <c r="A66" s="330" t="s">
        <v>4</v>
      </c>
      <c r="B66" s="400" t="s">
        <v>15</v>
      </c>
      <c r="C66" s="401"/>
      <c r="D66" s="330" t="s">
        <v>14</v>
      </c>
      <c r="E66" s="331" t="s">
        <v>32</v>
      </c>
      <c r="F66" s="308"/>
    </row>
    <row r="67" spans="1:6" ht="16.5" thickBot="1" thickTop="1">
      <c r="A67" s="302"/>
      <c r="B67" s="95"/>
      <c r="C67" s="302"/>
      <c r="D67" s="95"/>
      <c r="E67" s="66"/>
      <c r="F67" s="308"/>
    </row>
    <row r="68" spans="1:6" ht="15.75" thickBot="1">
      <c r="A68" s="100" t="s">
        <v>11</v>
      </c>
      <c r="B68" s="100" t="s">
        <v>5</v>
      </c>
      <c r="C68" s="100" t="s">
        <v>8</v>
      </c>
      <c r="D68" s="100" t="s">
        <v>9</v>
      </c>
      <c r="E68" s="68" t="s">
        <v>10</v>
      </c>
      <c r="F68" s="100" t="s">
        <v>12</v>
      </c>
    </row>
    <row r="69" spans="1:6" ht="15">
      <c r="A69" s="102" t="s">
        <v>3</v>
      </c>
      <c r="B69" s="106" t="s">
        <v>158</v>
      </c>
      <c r="C69" s="105" t="s">
        <v>16</v>
      </c>
      <c r="D69" s="105">
        <v>47</v>
      </c>
      <c r="E69" s="75" t="s">
        <v>421</v>
      </c>
      <c r="F69" s="306">
        <v>50</v>
      </c>
    </row>
    <row r="70" spans="1:6" ht="15">
      <c r="A70" s="105" t="s">
        <v>13</v>
      </c>
      <c r="B70" s="106" t="s">
        <v>419</v>
      </c>
      <c r="C70" s="105" t="s">
        <v>96</v>
      </c>
      <c r="D70" s="105">
        <v>74</v>
      </c>
      <c r="E70" s="75" t="s">
        <v>422</v>
      </c>
      <c r="F70" s="307">
        <v>45</v>
      </c>
    </row>
    <row r="71" spans="1:6" ht="15">
      <c r="A71" s="105" t="s">
        <v>17</v>
      </c>
      <c r="B71" s="106" t="s">
        <v>298</v>
      </c>
      <c r="C71" s="105" t="s">
        <v>35</v>
      </c>
      <c r="D71" s="105">
        <v>17</v>
      </c>
      <c r="E71" s="75" t="s">
        <v>423</v>
      </c>
      <c r="F71" s="307">
        <v>42</v>
      </c>
    </row>
    <row r="72" spans="1:6" ht="15">
      <c r="A72" s="105" t="s">
        <v>18</v>
      </c>
      <c r="B72" s="106" t="s">
        <v>420</v>
      </c>
      <c r="C72" s="105" t="s">
        <v>98</v>
      </c>
      <c r="D72" s="105">
        <v>61</v>
      </c>
      <c r="E72" s="75" t="s">
        <v>424</v>
      </c>
      <c r="F72" s="307">
        <v>40</v>
      </c>
    </row>
    <row r="73" spans="1:7" ht="15">
      <c r="A73" s="302"/>
      <c r="B73" s="109"/>
      <c r="C73" s="108"/>
      <c r="D73" s="109"/>
      <c r="E73" s="70"/>
      <c r="F73" s="312"/>
      <c r="G73" s="7"/>
    </row>
    <row r="74" spans="1:7" ht="15">
      <c r="A74" s="302"/>
      <c r="F74" s="312"/>
      <c r="G74" s="7"/>
    </row>
    <row r="75" spans="1:7" ht="15.75" thickBot="1">
      <c r="A75" s="110"/>
      <c r="B75" s="111"/>
      <c r="C75" s="110"/>
      <c r="D75" s="111"/>
      <c r="E75" s="69"/>
      <c r="F75" s="311"/>
      <c r="G75" s="8"/>
    </row>
    <row r="76" spans="1:7" ht="15.75" thickTop="1">
      <c r="A76" s="108"/>
      <c r="B76" s="109"/>
      <c r="C76" s="108"/>
      <c r="D76" s="109"/>
      <c r="E76" s="70"/>
      <c r="F76" s="312"/>
      <c r="G76" s="7"/>
    </row>
    <row r="77" spans="1:6" ht="15">
      <c r="A77" s="302"/>
      <c r="B77" s="95"/>
      <c r="C77" s="302"/>
      <c r="D77" s="95"/>
      <c r="E77" s="66"/>
      <c r="F77" s="308"/>
    </row>
    <row r="78" spans="1:6" ht="15.75" thickBot="1">
      <c r="A78" s="302"/>
      <c r="B78" s="95"/>
      <c r="C78" s="302"/>
      <c r="D78" s="95"/>
      <c r="E78" s="66"/>
      <c r="F78" s="308"/>
    </row>
    <row r="79" spans="1:6" ht="16.5" thickBot="1" thickTop="1">
      <c r="A79" s="330" t="s">
        <v>4</v>
      </c>
      <c r="B79" s="400" t="s">
        <v>36</v>
      </c>
      <c r="C79" s="401"/>
      <c r="D79" s="330" t="s">
        <v>37</v>
      </c>
      <c r="E79" s="331" t="s">
        <v>31</v>
      </c>
      <c r="F79" s="308"/>
    </row>
    <row r="80" spans="1:6" ht="16.5" thickBot="1" thickTop="1">
      <c r="A80" s="302"/>
      <c r="B80" s="95"/>
      <c r="C80" s="302"/>
      <c r="D80" s="95"/>
      <c r="E80" s="66"/>
      <c r="F80" s="308"/>
    </row>
    <row r="81" spans="1:6" ht="15.75" thickBot="1">
      <c r="A81" s="100" t="s">
        <v>11</v>
      </c>
      <c r="B81" s="100" t="s">
        <v>5</v>
      </c>
      <c r="C81" s="100" t="s">
        <v>8</v>
      </c>
      <c r="D81" s="100" t="s">
        <v>9</v>
      </c>
      <c r="E81" s="68" t="s">
        <v>10</v>
      </c>
      <c r="F81" s="100" t="s">
        <v>12</v>
      </c>
    </row>
    <row r="82" spans="1:6" ht="15">
      <c r="A82" s="102" t="s">
        <v>3</v>
      </c>
      <c r="B82" s="124" t="s">
        <v>193</v>
      </c>
      <c r="C82" s="102" t="s">
        <v>38</v>
      </c>
      <c r="D82" s="102">
        <v>10</v>
      </c>
      <c r="E82" s="74" t="s">
        <v>425</v>
      </c>
      <c r="F82" s="306">
        <v>50</v>
      </c>
    </row>
    <row r="83" spans="1:6" ht="15">
      <c r="A83" s="105" t="s">
        <v>13</v>
      </c>
      <c r="B83" s="119" t="s">
        <v>195</v>
      </c>
      <c r="C83" s="105" t="s">
        <v>38</v>
      </c>
      <c r="D83" s="105">
        <v>8</v>
      </c>
      <c r="E83" s="75" t="s">
        <v>426</v>
      </c>
      <c r="F83" s="307">
        <v>45</v>
      </c>
    </row>
    <row r="84" spans="1:6" ht="15">
      <c r="A84" s="105" t="s">
        <v>17</v>
      </c>
      <c r="B84" s="119" t="s">
        <v>199</v>
      </c>
      <c r="C84" s="105" t="s">
        <v>91</v>
      </c>
      <c r="D84" s="105">
        <v>31</v>
      </c>
      <c r="E84" s="75" t="s">
        <v>427</v>
      </c>
      <c r="F84" s="307">
        <v>42</v>
      </c>
    </row>
    <row r="85" spans="1:6" ht="15">
      <c r="A85" s="302"/>
      <c r="F85" s="308"/>
    </row>
    <row r="86" spans="1:7" ht="15.75" thickBot="1">
      <c r="A86" s="302"/>
      <c r="F86" s="308"/>
      <c r="G86" s="7"/>
    </row>
    <row r="87" spans="1:7" ht="16.5" thickBot="1" thickTop="1">
      <c r="A87" s="330" t="s">
        <v>4</v>
      </c>
      <c r="B87" s="400" t="s">
        <v>36</v>
      </c>
      <c r="C87" s="401"/>
      <c r="D87" s="330" t="s">
        <v>37</v>
      </c>
      <c r="E87" s="331" t="s">
        <v>32</v>
      </c>
      <c r="F87" s="308"/>
      <c r="G87" s="7"/>
    </row>
    <row r="88" spans="1:7" ht="16.5" thickBot="1" thickTop="1">
      <c r="A88" s="302"/>
      <c r="B88" s="95"/>
      <c r="C88" s="302"/>
      <c r="D88" s="95"/>
      <c r="E88" s="66"/>
      <c r="F88" s="308"/>
      <c r="G88" s="7"/>
    </row>
    <row r="89" spans="1:7" ht="15.75" thickBot="1">
      <c r="A89" s="100" t="s">
        <v>11</v>
      </c>
      <c r="B89" s="100" t="s">
        <v>5</v>
      </c>
      <c r="C89" s="100" t="s">
        <v>8</v>
      </c>
      <c r="D89" s="100" t="s">
        <v>9</v>
      </c>
      <c r="E89" s="68" t="s">
        <v>10</v>
      </c>
      <c r="F89" s="100" t="s">
        <v>12</v>
      </c>
      <c r="G89" s="7"/>
    </row>
    <row r="90" spans="1:7" ht="15.75" thickBot="1">
      <c r="A90" s="102" t="s">
        <v>3</v>
      </c>
      <c r="B90" s="106" t="s">
        <v>187</v>
      </c>
      <c r="C90" s="105" t="s">
        <v>101</v>
      </c>
      <c r="D90" s="105">
        <v>16</v>
      </c>
      <c r="E90" s="75" t="s">
        <v>428</v>
      </c>
      <c r="F90" s="306">
        <v>50</v>
      </c>
      <c r="G90" s="11"/>
    </row>
    <row r="91" spans="1:7" ht="15.75" thickTop="1">
      <c r="A91" s="105" t="s">
        <v>13</v>
      </c>
      <c r="B91" s="106" t="s">
        <v>189</v>
      </c>
      <c r="C91" s="105" t="s">
        <v>39</v>
      </c>
      <c r="D91" s="105">
        <v>57</v>
      </c>
      <c r="E91" s="75" t="s">
        <v>429</v>
      </c>
      <c r="F91" s="307">
        <v>45</v>
      </c>
      <c r="G91" s="7"/>
    </row>
    <row r="92" spans="1:6" ht="15">
      <c r="A92" s="105" t="s">
        <v>17</v>
      </c>
      <c r="B92" s="106" t="s">
        <v>191</v>
      </c>
      <c r="C92" s="105" t="s">
        <v>91</v>
      </c>
      <c r="D92" s="105">
        <v>28</v>
      </c>
      <c r="E92" s="75" t="s">
        <v>430</v>
      </c>
      <c r="F92" s="307">
        <v>42</v>
      </c>
    </row>
    <row r="93" spans="1:6" ht="15">
      <c r="A93" s="302"/>
      <c r="B93" s="109"/>
      <c r="C93" s="108"/>
      <c r="D93" s="109"/>
      <c r="E93" s="70"/>
      <c r="F93" s="312"/>
    </row>
    <row r="94" spans="1:6" ht="15">
      <c r="A94" s="302"/>
      <c r="E94" s="70"/>
      <c r="F94" s="312"/>
    </row>
    <row r="95" spans="1:6" ht="15.75" thickBot="1">
      <c r="A95" s="110"/>
      <c r="B95" s="111"/>
      <c r="C95" s="110"/>
      <c r="D95" s="111"/>
      <c r="E95" s="69"/>
      <c r="F95" s="311"/>
    </row>
    <row r="96" spans="1:6" ht="15.75" thickTop="1">
      <c r="A96" s="108"/>
      <c r="B96" s="109"/>
      <c r="C96" s="108"/>
      <c r="D96" s="109"/>
      <c r="E96" s="70"/>
      <c r="F96" s="312"/>
    </row>
    <row r="97" spans="1:6" ht="15">
      <c r="A97" s="302"/>
      <c r="B97" s="95"/>
      <c r="C97" s="302"/>
      <c r="D97" s="95"/>
      <c r="E97" s="66"/>
      <c r="F97" s="308"/>
    </row>
    <row r="98" spans="1:6" ht="15.75" thickBot="1">
      <c r="A98" s="302"/>
      <c r="B98" s="95"/>
      <c r="C98" s="302"/>
      <c r="D98" s="95"/>
      <c r="E98" s="66"/>
      <c r="F98" s="308"/>
    </row>
    <row r="99" spans="1:6" ht="16.5" thickBot="1" thickTop="1">
      <c r="A99" s="330" t="s">
        <v>4</v>
      </c>
      <c r="B99" s="400" t="s">
        <v>76</v>
      </c>
      <c r="C99" s="401"/>
      <c r="D99" s="330" t="s">
        <v>20</v>
      </c>
      <c r="E99" s="331" t="s">
        <v>82</v>
      </c>
      <c r="F99" s="308"/>
    </row>
    <row r="100" spans="1:6" ht="16.5" thickBot="1" thickTop="1">
      <c r="A100" s="302"/>
      <c r="B100" s="95"/>
      <c r="C100" s="302"/>
      <c r="D100" s="95"/>
      <c r="E100" s="66"/>
      <c r="F100" s="308"/>
    </row>
    <row r="101" spans="1:6" ht="15.75" thickBot="1">
      <c r="A101" s="100" t="s">
        <v>11</v>
      </c>
      <c r="B101" s="100" t="s">
        <v>5</v>
      </c>
      <c r="C101" s="100" t="s">
        <v>8</v>
      </c>
      <c r="D101" s="100" t="s">
        <v>9</v>
      </c>
      <c r="E101" s="68" t="s">
        <v>10</v>
      </c>
      <c r="F101" s="100" t="s">
        <v>12</v>
      </c>
    </row>
    <row r="102" spans="1:6" ht="15">
      <c r="A102" s="290" t="s">
        <v>3</v>
      </c>
      <c r="B102" s="103" t="s">
        <v>203</v>
      </c>
      <c r="C102" s="102" t="s">
        <v>38</v>
      </c>
      <c r="D102" s="102">
        <v>81</v>
      </c>
      <c r="E102" s="74" t="s">
        <v>431</v>
      </c>
      <c r="F102" s="306">
        <v>50</v>
      </c>
    </row>
    <row r="103" spans="1:6" ht="15">
      <c r="A103" s="302"/>
      <c r="B103" s="95"/>
      <c r="C103" s="302"/>
      <c r="D103" s="95"/>
      <c r="E103" s="66"/>
      <c r="F103" s="308"/>
    </row>
    <row r="104" spans="1:6" ht="15.75" thickBot="1">
      <c r="A104" s="302"/>
      <c r="F104" s="308"/>
    </row>
    <row r="105" spans="1:7" ht="16.5" thickBot="1" thickTop="1">
      <c r="A105" s="330" t="s">
        <v>4</v>
      </c>
      <c r="B105" s="400" t="s">
        <v>76</v>
      </c>
      <c r="C105" s="401"/>
      <c r="D105" s="330" t="s">
        <v>20</v>
      </c>
      <c r="E105" s="331" t="s">
        <v>83</v>
      </c>
      <c r="F105" s="308"/>
      <c r="G105" s="7"/>
    </row>
    <row r="106" spans="1:7" ht="16.5" thickBot="1" thickTop="1">
      <c r="A106" s="302"/>
      <c r="B106" s="95"/>
      <c r="C106" s="302"/>
      <c r="D106" s="95"/>
      <c r="E106" s="66"/>
      <c r="F106" s="308"/>
      <c r="G106" s="7"/>
    </row>
    <row r="107" spans="1:7" ht="15.75" thickBot="1">
      <c r="A107" s="100" t="s">
        <v>11</v>
      </c>
      <c r="B107" s="100" t="s">
        <v>5</v>
      </c>
      <c r="C107" s="100" t="s">
        <v>8</v>
      </c>
      <c r="D107" s="100" t="s">
        <v>9</v>
      </c>
      <c r="E107" s="68" t="s">
        <v>10</v>
      </c>
      <c r="F107" s="100" t="s">
        <v>12</v>
      </c>
      <c r="G107" s="11"/>
    </row>
    <row r="108" spans="1:6" ht="15">
      <c r="A108" s="102"/>
      <c r="B108" s="103"/>
      <c r="C108" s="102"/>
      <c r="D108" s="102"/>
      <c r="E108" s="74"/>
      <c r="F108" s="306"/>
    </row>
    <row r="109" spans="1:6" ht="15">
      <c r="A109" s="302"/>
      <c r="B109" s="109"/>
      <c r="C109" s="108"/>
      <c r="D109" s="109"/>
      <c r="E109" s="70"/>
      <c r="F109" s="312"/>
    </row>
    <row r="110" spans="1:6" ht="15">
      <c r="A110" s="302"/>
      <c r="B110" s="109"/>
      <c r="C110" s="108"/>
      <c r="D110" s="109"/>
      <c r="E110" s="70"/>
      <c r="F110" s="312"/>
    </row>
    <row r="111" spans="1:6" ht="15.75" thickBot="1">
      <c r="A111" s="110"/>
      <c r="B111" s="111"/>
      <c r="C111" s="110"/>
      <c r="D111" s="111"/>
      <c r="E111" s="69"/>
      <c r="F111" s="311"/>
    </row>
    <row r="112" spans="1:6" ht="15.75" thickTop="1">
      <c r="A112" s="108"/>
      <c r="B112" s="109"/>
      <c r="C112" s="108"/>
      <c r="D112" s="109"/>
      <c r="E112" s="70"/>
      <c r="F112" s="312"/>
    </row>
    <row r="113" spans="1:6" ht="15">
      <c r="A113" s="302"/>
      <c r="B113" s="95"/>
      <c r="C113" s="302"/>
      <c r="D113" s="95"/>
      <c r="E113" s="66"/>
      <c r="F113" s="308"/>
    </row>
    <row r="114" spans="1:6" ht="15.75" thickBot="1">
      <c r="A114" s="302"/>
      <c r="B114" s="95"/>
      <c r="C114" s="302"/>
      <c r="D114" s="95"/>
      <c r="E114" s="66"/>
      <c r="F114" s="308"/>
    </row>
    <row r="115" spans="1:6" ht="16.5" thickBot="1" thickTop="1">
      <c r="A115" s="330" t="s">
        <v>4</v>
      </c>
      <c r="B115" s="400" t="s">
        <v>21</v>
      </c>
      <c r="C115" s="401"/>
      <c r="D115" s="330" t="s">
        <v>22</v>
      </c>
      <c r="E115" s="331" t="s">
        <v>40</v>
      </c>
      <c r="F115" s="308"/>
    </row>
    <row r="116" spans="1:6" ht="16.5" thickBot="1" thickTop="1">
      <c r="A116" s="302"/>
      <c r="B116" s="95"/>
      <c r="C116" s="302"/>
      <c r="D116" s="95"/>
      <c r="E116" s="66"/>
      <c r="F116" s="308"/>
    </row>
    <row r="117" spans="1:6" ht="15.75" thickBot="1">
      <c r="A117" s="100" t="s">
        <v>11</v>
      </c>
      <c r="B117" s="100" t="s">
        <v>5</v>
      </c>
      <c r="C117" s="100" t="s">
        <v>8</v>
      </c>
      <c r="D117" s="100" t="s">
        <v>9</v>
      </c>
      <c r="E117" s="68" t="s">
        <v>10</v>
      </c>
      <c r="F117" s="100" t="s">
        <v>12</v>
      </c>
    </row>
    <row r="118" spans="1:6" ht="15">
      <c r="A118" s="102" t="s">
        <v>3</v>
      </c>
      <c r="B118" s="103" t="s">
        <v>438</v>
      </c>
      <c r="C118" s="102" t="s">
        <v>23</v>
      </c>
      <c r="D118" s="102">
        <v>13</v>
      </c>
      <c r="E118" s="74" t="s">
        <v>441</v>
      </c>
      <c r="F118" s="306">
        <v>50</v>
      </c>
    </row>
    <row r="119" spans="1:6" ht="15">
      <c r="A119" s="105" t="s">
        <v>13</v>
      </c>
      <c r="B119" s="106" t="s">
        <v>231</v>
      </c>
      <c r="C119" s="105" t="s">
        <v>24</v>
      </c>
      <c r="D119" s="105">
        <v>59</v>
      </c>
      <c r="E119" s="75" t="s">
        <v>442</v>
      </c>
      <c r="F119" s="307">
        <v>45</v>
      </c>
    </row>
    <row r="120" spans="1:6" ht="15">
      <c r="A120" s="105" t="s">
        <v>17</v>
      </c>
      <c r="B120" s="106" t="s">
        <v>233</v>
      </c>
      <c r="C120" s="105" t="s">
        <v>25</v>
      </c>
      <c r="D120" s="105">
        <v>61</v>
      </c>
      <c r="E120" s="75" t="s">
        <v>443</v>
      </c>
      <c r="F120" s="307">
        <v>42</v>
      </c>
    </row>
    <row r="121" spans="1:6" ht="15">
      <c r="A121" s="105" t="s">
        <v>18</v>
      </c>
      <c r="B121" s="28" t="s">
        <v>380</v>
      </c>
      <c r="C121" s="105" t="s">
        <v>26</v>
      </c>
      <c r="D121" s="33">
        <v>100</v>
      </c>
      <c r="E121" s="316">
        <v>0.680636574074074</v>
      </c>
      <c r="F121" s="307">
        <v>40</v>
      </c>
    </row>
    <row r="122" spans="1:6" ht="15">
      <c r="A122" s="105" t="s">
        <v>19</v>
      </c>
      <c r="B122" s="119" t="s">
        <v>439</v>
      </c>
      <c r="C122" s="169" t="s">
        <v>97</v>
      </c>
      <c r="D122" s="33">
        <v>12</v>
      </c>
      <c r="E122" s="335" t="s">
        <v>444</v>
      </c>
      <c r="F122" s="307">
        <v>39</v>
      </c>
    </row>
    <row r="123" spans="1:6" ht="15">
      <c r="A123" s="105" t="s">
        <v>50</v>
      </c>
      <c r="B123" s="106" t="s">
        <v>235</v>
      </c>
      <c r="C123" s="105" t="s">
        <v>99</v>
      </c>
      <c r="D123" s="105">
        <v>44</v>
      </c>
      <c r="E123" s="75" t="s">
        <v>445</v>
      </c>
      <c r="F123" s="307">
        <v>38</v>
      </c>
    </row>
    <row r="124" spans="1:6" ht="15">
      <c r="A124" s="105" t="s">
        <v>51</v>
      </c>
      <c r="B124" s="106" t="s">
        <v>241</v>
      </c>
      <c r="C124" s="105" t="s">
        <v>93</v>
      </c>
      <c r="D124" s="105">
        <v>96</v>
      </c>
      <c r="E124" s="75" t="s">
        <v>446</v>
      </c>
      <c r="F124" s="307">
        <v>37</v>
      </c>
    </row>
    <row r="125" spans="1:6" ht="15">
      <c r="A125" s="105" t="s">
        <v>47</v>
      </c>
      <c r="B125" s="106" t="s">
        <v>243</v>
      </c>
      <c r="C125" s="105" t="s">
        <v>244</v>
      </c>
      <c r="D125" s="105">
        <v>23</v>
      </c>
      <c r="E125" s="75" t="s">
        <v>447</v>
      </c>
      <c r="F125" s="307">
        <v>36</v>
      </c>
    </row>
    <row r="126" spans="1:6" ht="15">
      <c r="A126" s="105" t="s">
        <v>48</v>
      </c>
      <c r="B126" s="119" t="s">
        <v>440</v>
      </c>
      <c r="C126" s="169" t="s">
        <v>23</v>
      </c>
      <c r="D126" s="33">
        <v>67</v>
      </c>
      <c r="E126" s="75" t="s">
        <v>448</v>
      </c>
      <c r="F126" s="307">
        <v>35</v>
      </c>
    </row>
    <row r="127" spans="1:6" ht="15">
      <c r="A127" s="302"/>
      <c r="B127" s="95"/>
      <c r="C127" s="302"/>
      <c r="D127" s="95"/>
      <c r="E127" s="66"/>
      <c r="F127" s="308"/>
    </row>
    <row r="128" spans="1:6" ht="15.75" thickBot="1">
      <c r="A128" s="302"/>
      <c r="B128" s="95"/>
      <c r="C128" s="302"/>
      <c r="D128" s="95"/>
      <c r="E128" s="66"/>
      <c r="F128" s="308"/>
    </row>
    <row r="129" spans="1:6" ht="16.5" thickBot="1" thickTop="1">
      <c r="A129" s="330" t="s">
        <v>4</v>
      </c>
      <c r="B129" s="332" t="s">
        <v>21</v>
      </c>
      <c r="C129" s="333"/>
      <c r="D129" s="330" t="s">
        <v>22</v>
      </c>
      <c r="E129" s="331" t="s">
        <v>41</v>
      </c>
      <c r="F129" s="308"/>
    </row>
    <row r="130" spans="1:6" ht="16.5" thickBot="1" thickTop="1">
      <c r="A130" s="302"/>
      <c r="B130" s="95"/>
      <c r="C130" s="302"/>
      <c r="D130" s="95"/>
      <c r="E130" s="66"/>
      <c r="F130" s="308"/>
    </row>
    <row r="131" spans="1:6" ht="15.75" thickBot="1">
      <c r="A131" s="100" t="s">
        <v>11</v>
      </c>
      <c r="B131" s="100" t="s">
        <v>5</v>
      </c>
      <c r="C131" s="100" t="s">
        <v>8</v>
      </c>
      <c r="D131" s="100" t="s">
        <v>9</v>
      </c>
      <c r="E131" s="68" t="s">
        <v>10</v>
      </c>
      <c r="F131" s="100" t="s">
        <v>12</v>
      </c>
    </row>
    <row r="132" spans="1:6" ht="15">
      <c r="A132" s="102"/>
      <c r="B132" s="103"/>
      <c r="C132" s="102"/>
      <c r="D132" s="102"/>
      <c r="E132" s="74"/>
      <c r="F132" s="306"/>
    </row>
    <row r="133" spans="1:6" ht="15">
      <c r="A133" s="302"/>
      <c r="B133" s="109"/>
      <c r="C133" s="108"/>
      <c r="D133" s="109"/>
      <c r="E133" s="70"/>
      <c r="F133" s="312"/>
    </row>
    <row r="134" spans="1:6" ht="15">
      <c r="A134" s="302"/>
      <c r="B134" s="109"/>
      <c r="C134" s="108"/>
      <c r="D134" s="109"/>
      <c r="E134" s="70"/>
      <c r="F134" s="312"/>
    </row>
    <row r="135" spans="1:6" ht="15.75" thickBot="1">
      <c r="A135" s="110"/>
      <c r="B135" s="111"/>
      <c r="C135" s="110"/>
      <c r="D135" s="111"/>
      <c r="E135" s="69"/>
      <c r="F135" s="311"/>
    </row>
    <row r="136" spans="1:6" ht="15.75" thickTop="1">
      <c r="A136" s="108"/>
      <c r="B136" s="109"/>
      <c r="C136" s="108"/>
      <c r="D136" s="109"/>
      <c r="E136" s="70"/>
      <c r="F136" s="312"/>
    </row>
    <row r="137" spans="1:6" ht="15">
      <c r="A137" s="302"/>
      <c r="B137" s="95"/>
      <c r="C137" s="302"/>
      <c r="D137" s="95"/>
      <c r="E137" s="66"/>
      <c r="F137" s="308"/>
    </row>
    <row r="138" spans="1:6" ht="15.75" thickBot="1">
      <c r="A138" s="302"/>
      <c r="B138" s="95"/>
      <c r="C138" s="302"/>
      <c r="D138" s="95"/>
      <c r="E138" s="66"/>
      <c r="F138" s="308"/>
    </row>
    <row r="139" spans="1:6" ht="16.5" thickBot="1" thickTop="1">
      <c r="A139" s="330" t="s">
        <v>4</v>
      </c>
      <c r="B139" s="332" t="s">
        <v>28</v>
      </c>
      <c r="C139" s="333"/>
      <c r="D139" s="330" t="s">
        <v>20</v>
      </c>
      <c r="E139" s="331" t="s">
        <v>40</v>
      </c>
      <c r="F139" s="308"/>
    </row>
    <row r="140" spans="1:6" ht="16.5" thickBot="1" thickTop="1">
      <c r="A140" s="302"/>
      <c r="B140" s="95"/>
      <c r="C140" s="302"/>
      <c r="D140" s="95"/>
      <c r="E140" s="66"/>
      <c r="F140" s="308"/>
    </row>
    <row r="141" spans="1:6" ht="15.75" thickBot="1">
      <c r="A141" s="100" t="s">
        <v>11</v>
      </c>
      <c r="B141" s="100" t="s">
        <v>5</v>
      </c>
      <c r="C141" s="100" t="s">
        <v>8</v>
      </c>
      <c r="D141" s="100" t="s">
        <v>9</v>
      </c>
      <c r="E141" s="68" t="s">
        <v>10</v>
      </c>
      <c r="F141" s="100" t="s">
        <v>12</v>
      </c>
    </row>
    <row r="142" spans="1:6" ht="15">
      <c r="A142" s="102" t="s">
        <v>3</v>
      </c>
      <c r="B142" s="106" t="s">
        <v>207</v>
      </c>
      <c r="C142" s="105" t="s">
        <v>23</v>
      </c>
      <c r="D142" s="105">
        <v>60</v>
      </c>
      <c r="E142" s="75" t="s">
        <v>208</v>
      </c>
      <c r="F142" s="306">
        <v>50</v>
      </c>
    </row>
    <row r="143" spans="1:6" ht="15">
      <c r="A143" s="105" t="s">
        <v>13</v>
      </c>
      <c r="B143" s="119" t="s">
        <v>432</v>
      </c>
      <c r="C143" s="105" t="s">
        <v>384</v>
      </c>
      <c r="D143" s="33">
        <v>93</v>
      </c>
      <c r="E143" s="75" t="s">
        <v>433</v>
      </c>
      <c r="F143" s="307">
        <v>45</v>
      </c>
    </row>
    <row r="144" spans="1:6" ht="15">
      <c r="A144" s="109" t="s">
        <v>17</v>
      </c>
      <c r="B144" s="106" t="s">
        <v>324</v>
      </c>
      <c r="C144" s="105" t="s">
        <v>222</v>
      </c>
      <c r="D144" s="105">
        <v>92</v>
      </c>
      <c r="E144" s="75" t="s">
        <v>434</v>
      </c>
      <c r="F144" s="241">
        <v>42</v>
      </c>
    </row>
    <row r="145" spans="1:6" ht="15">
      <c r="A145" s="302"/>
      <c r="B145" s="95"/>
      <c r="C145" s="302"/>
      <c r="D145" s="95"/>
      <c r="E145" s="66"/>
      <c r="F145" s="308"/>
    </row>
    <row r="146" spans="1:6" ht="15.75" thickBot="1">
      <c r="A146" s="302"/>
      <c r="B146" s="95"/>
      <c r="C146" s="302"/>
      <c r="D146" s="95"/>
      <c r="E146" s="66"/>
      <c r="F146" s="308"/>
    </row>
    <row r="147" spans="1:6" ht="16.5" thickBot="1" thickTop="1">
      <c r="A147" s="330" t="s">
        <v>4</v>
      </c>
      <c r="B147" s="332" t="s">
        <v>28</v>
      </c>
      <c r="C147" s="333"/>
      <c r="D147" s="330" t="s">
        <v>20</v>
      </c>
      <c r="E147" s="331" t="s">
        <v>41</v>
      </c>
      <c r="F147" s="308"/>
    </row>
    <row r="148" spans="1:6" ht="16.5" thickBot="1" thickTop="1">
      <c r="A148" s="302"/>
      <c r="B148" s="95"/>
      <c r="C148" s="302"/>
      <c r="D148" s="95"/>
      <c r="E148" s="66"/>
      <c r="F148" s="308"/>
    </row>
    <row r="149" spans="1:6" ht="15.75" thickBot="1">
      <c r="A149" s="100" t="s">
        <v>11</v>
      </c>
      <c r="B149" s="100" t="s">
        <v>5</v>
      </c>
      <c r="C149" s="100" t="s">
        <v>8</v>
      </c>
      <c r="D149" s="100" t="s">
        <v>9</v>
      </c>
      <c r="E149" s="68" t="s">
        <v>10</v>
      </c>
      <c r="F149" s="100" t="s">
        <v>12</v>
      </c>
    </row>
    <row r="150" spans="1:6" ht="15">
      <c r="A150" s="105" t="s">
        <v>3</v>
      </c>
      <c r="B150" s="29" t="s">
        <v>219</v>
      </c>
      <c r="C150" s="31" t="s">
        <v>30</v>
      </c>
      <c r="D150" s="31">
        <v>96</v>
      </c>
      <c r="E150" s="334" t="s">
        <v>435</v>
      </c>
      <c r="F150" s="322">
        <v>50</v>
      </c>
    </row>
    <row r="151" spans="1:6" ht="15">
      <c r="A151" s="323" t="s">
        <v>13</v>
      </c>
      <c r="B151" s="119" t="s">
        <v>221</v>
      </c>
      <c r="C151" s="105" t="s">
        <v>222</v>
      </c>
      <c r="D151" s="105">
        <v>84</v>
      </c>
      <c r="E151" s="75" t="s">
        <v>436</v>
      </c>
      <c r="F151" s="313">
        <v>45</v>
      </c>
    </row>
    <row r="152" spans="1:6" ht="15">
      <c r="A152" s="323" t="s">
        <v>17</v>
      </c>
      <c r="B152" s="324" t="s">
        <v>224</v>
      </c>
      <c r="C152" s="323" t="s">
        <v>97</v>
      </c>
      <c r="D152" s="323">
        <v>63</v>
      </c>
      <c r="E152" s="325" t="s">
        <v>437</v>
      </c>
      <c r="F152" s="313">
        <v>42</v>
      </c>
    </row>
    <row r="153" spans="1:6" ht="15">
      <c r="A153" s="302"/>
      <c r="B153" s="109"/>
      <c r="C153" s="108"/>
      <c r="D153" s="109"/>
      <c r="E153" s="70"/>
      <c r="F153" s="312"/>
    </row>
    <row r="154" spans="1:6" ht="15">
      <c r="A154" s="302"/>
      <c r="B154" s="109"/>
      <c r="C154" s="108"/>
      <c r="D154" s="109"/>
      <c r="E154" s="70"/>
      <c r="F154" s="312"/>
    </row>
    <row r="155" spans="1:6" ht="15.75" thickBot="1">
      <c r="A155" s="127"/>
      <c r="B155" s="128"/>
      <c r="C155" s="127"/>
      <c r="D155" s="128"/>
      <c r="E155" s="73"/>
      <c r="F155" s="326"/>
    </row>
    <row r="156" spans="1:6" ht="16.5" thickBot="1" thickTop="1">
      <c r="A156" s="302"/>
      <c r="B156" s="95"/>
      <c r="C156" s="302"/>
      <c r="D156" s="95"/>
      <c r="E156" s="66"/>
      <c r="F156" s="308"/>
    </row>
    <row r="157" spans="1:6" ht="16.5" thickBot="1">
      <c r="A157" s="130" t="s">
        <v>42</v>
      </c>
      <c r="B157" s="131"/>
      <c r="C157" s="130">
        <f>SUM(C158:C159)</f>
        <v>51</v>
      </c>
      <c r="D157" s="95"/>
      <c r="E157" s="66"/>
      <c r="F157" s="308"/>
    </row>
    <row r="158" spans="1:6" ht="15.75" thickBot="1">
      <c r="A158" s="302"/>
      <c r="B158" s="132" t="s">
        <v>43</v>
      </c>
      <c r="C158" s="133">
        <f>COUNT(F142:F144,F118:F126,F102,F82:F84,F56:F63,F29:F35,F10:F13)</f>
        <v>35</v>
      </c>
      <c r="D158" s="95"/>
      <c r="E158" s="66"/>
      <c r="F158" s="308"/>
    </row>
    <row r="159" spans="1:6" ht="15.75" thickBot="1">
      <c r="A159" s="302"/>
      <c r="B159" s="132" t="s">
        <v>44</v>
      </c>
      <c r="C159" s="133">
        <f>COUNT(F150:F152,F108,F90:F92,F69:G72,F41:F46)</f>
        <v>16</v>
      </c>
      <c r="D159" s="95"/>
      <c r="E159" s="66"/>
      <c r="F159" s="308"/>
    </row>
    <row r="160" ht="15">
      <c r="F160" s="77"/>
    </row>
  </sheetData>
  <sheetProtection password="D80B" sheet="1" selectLockedCells="1"/>
  <mergeCells count="12">
    <mergeCell ref="B115:C115"/>
    <mergeCell ref="B53:C53"/>
    <mergeCell ref="B66:C66"/>
    <mergeCell ref="B79:C79"/>
    <mergeCell ref="B87:C87"/>
    <mergeCell ref="B99:C99"/>
    <mergeCell ref="B105:C105"/>
    <mergeCell ref="A3:F3"/>
    <mergeCell ref="B7:C7"/>
    <mergeCell ref="B16:C16"/>
    <mergeCell ref="B26:C26"/>
    <mergeCell ref="B38:C38"/>
  </mergeCells>
  <printOptions/>
  <pageMargins left="0.7" right="0.7" top="0.75" bottom="0.75" header="0.3" footer="0.3"/>
  <pageSetup horizontalDpi="600" verticalDpi="600" orientation="portrait" paperSize="9" r:id="rId1"/>
  <headerFooter>
    <oddHeader>&amp;C&amp;F</oddHeader>
    <oddFooter>&amp;CStranica &amp;P</oddFooter>
  </headerFooter>
  <rowBreaks count="2" manualBreakCount="2">
    <brk id="95" max="255" man="1"/>
    <brk id="13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65"/>
  <sheetViews>
    <sheetView showGridLines="0" view="pageLayout" zoomScale="96" zoomScaleNormal="75" zoomScaleSheetLayoutView="100" zoomScalePageLayoutView="96" workbookViewId="0" topLeftCell="A1">
      <selection activeCell="D46" sqref="D46"/>
    </sheetView>
  </sheetViews>
  <sheetFormatPr defaultColWidth="9.140625" defaultRowHeight="15"/>
  <cols>
    <col min="1" max="1" width="14.421875" style="0" customWidth="1"/>
    <col min="2" max="2" width="18.140625" style="2" customWidth="1"/>
    <col min="3" max="3" width="9.421875" style="0" bestFit="1" customWidth="1"/>
    <col min="4" max="4" width="15.00390625" style="2" bestFit="1" customWidth="1"/>
    <col min="5" max="5" width="12.7109375" style="2" bestFit="1" customWidth="1"/>
    <col min="6" max="6" width="9.140625" style="9" customWidth="1"/>
    <col min="7" max="7" width="9.140625" style="2" hidden="1" customWidth="1"/>
  </cols>
  <sheetData>
    <row r="1" ht="15">
      <c r="F1" s="2"/>
    </row>
    <row r="3" spans="1:6" ht="18.75">
      <c r="A3" s="390" t="s">
        <v>55</v>
      </c>
      <c r="B3" s="369"/>
      <c r="C3" s="369"/>
      <c r="D3" s="369"/>
      <c r="E3" s="369"/>
      <c r="F3" s="369"/>
    </row>
    <row r="6" ht="15.75" thickBot="1"/>
    <row r="7" spans="1:5" ht="16.5" thickBot="1" thickTop="1">
      <c r="A7" s="23" t="s">
        <v>4</v>
      </c>
      <c r="B7" s="406" t="s">
        <v>0</v>
      </c>
      <c r="C7" s="407"/>
      <c r="D7" s="346" t="s">
        <v>7</v>
      </c>
      <c r="E7" s="23" t="s">
        <v>31</v>
      </c>
    </row>
    <row r="8" ht="16.5" thickBot="1" thickTop="1"/>
    <row r="9" spans="1:6" ht="15.75" thickBot="1">
      <c r="A9" s="4" t="s">
        <v>11</v>
      </c>
      <c r="B9" s="4" t="s">
        <v>5</v>
      </c>
      <c r="C9" s="4" t="s">
        <v>8</v>
      </c>
      <c r="D9" s="4" t="s">
        <v>9</v>
      </c>
      <c r="E9" s="5" t="s">
        <v>10</v>
      </c>
      <c r="F9" s="10" t="s">
        <v>12</v>
      </c>
    </row>
    <row r="10" spans="1:6" ht="15">
      <c r="A10" s="102" t="s">
        <v>3</v>
      </c>
      <c r="B10" s="103" t="s">
        <v>121</v>
      </c>
      <c r="C10" s="102" t="s">
        <v>90</v>
      </c>
      <c r="D10" s="102">
        <v>26</v>
      </c>
      <c r="E10" s="74" t="s">
        <v>455</v>
      </c>
      <c r="F10" s="306">
        <v>50</v>
      </c>
    </row>
    <row r="11" spans="1:6" ht="15">
      <c r="A11" s="105" t="s">
        <v>13</v>
      </c>
      <c r="B11" s="106" t="s">
        <v>123</v>
      </c>
      <c r="C11" s="105" t="s">
        <v>89</v>
      </c>
      <c r="D11" s="105">
        <v>32</v>
      </c>
      <c r="E11" s="75" t="s">
        <v>456</v>
      </c>
      <c r="F11" s="307">
        <v>45</v>
      </c>
    </row>
    <row r="12" spans="1:6" ht="15">
      <c r="A12" s="105" t="s">
        <v>17</v>
      </c>
      <c r="B12" s="106" t="s">
        <v>125</v>
      </c>
      <c r="C12" s="105" t="s">
        <v>90</v>
      </c>
      <c r="D12" s="105">
        <v>33</v>
      </c>
      <c r="E12" s="75" t="s">
        <v>457</v>
      </c>
      <c r="F12" s="307">
        <v>42</v>
      </c>
    </row>
    <row r="13" spans="1:6" ht="15">
      <c r="A13" s="105" t="s">
        <v>18</v>
      </c>
      <c r="B13" s="106" t="s">
        <v>127</v>
      </c>
      <c r="C13" s="105" t="s">
        <v>89</v>
      </c>
      <c r="D13" s="105">
        <v>4</v>
      </c>
      <c r="E13" s="75" t="s">
        <v>458</v>
      </c>
      <c r="F13" s="307">
        <v>40</v>
      </c>
    </row>
    <row r="14" spans="1:6" ht="15">
      <c r="A14" s="327"/>
      <c r="F14" s="308"/>
    </row>
    <row r="15" spans="1:6" ht="15.75" thickBot="1">
      <c r="A15" s="327"/>
      <c r="B15" s="95"/>
      <c r="C15" s="327"/>
      <c r="D15" s="95"/>
      <c r="E15" s="66"/>
      <c r="F15" s="308"/>
    </row>
    <row r="16" spans="1:6" ht="16.5" thickBot="1" thickTop="1">
      <c r="A16" s="347" t="s">
        <v>4</v>
      </c>
      <c r="B16" s="404" t="s">
        <v>0</v>
      </c>
      <c r="C16" s="405"/>
      <c r="D16" s="347" t="s">
        <v>7</v>
      </c>
      <c r="E16" s="348" t="s">
        <v>32</v>
      </c>
      <c r="F16" s="308"/>
    </row>
    <row r="17" spans="1:6" ht="16.5" thickBot="1" thickTop="1">
      <c r="A17" s="327"/>
      <c r="B17" s="95"/>
      <c r="C17" s="327"/>
      <c r="D17" s="95"/>
      <c r="E17" s="66"/>
      <c r="F17" s="308"/>
    </row>
    <row r="18" spans="1:11" ht="15.75" thickBot="1">
      <c r="A18" s="100" t="s">
        <v>11</v>
      </c>
      <c r="B18" s="100" t="s">
        <v>5</v>
      </c>
      <c r="C18" s="100" t="s">
        <v>8</v>
      </c>
      <c r="D18" s="100" t="s">
        <v>9</v>
      </c>
      <c r="E18" s="68" t="s">
        <v>10</v>
      </c>
      <c r="F18" s="100" t="s">
        <v>12</v>
      </c>
      <c r="H18" s="6"/>
      <c r="I18" s="7"/>
      <c r="J18" s="6"/>
      <c r="K18" s="7"/>
    </row>
    <row r="19" spans="1:11" ht="15">
      <c r="A19" s="102"/>
      <c r="B19" s="103"/>
      <c r="C19" s="102"/>
      <c r="D19" s="102"/>
      <c r="E19" s="74"/>
      <c r="F19" s="306"/>
      <c r="I19" s="2"/>
      <c r="K19" s="2"/>
    </row>
    <row r="20" spans="1:6" ht="15">
      <c r="A20" s="327"/>
      <c r="B20" s="95"/>
      <c r="C20" s="327"/>
      <c r="D20" s="95"/>
      <c r="E20" s="66"/>
      <c r="F20" s="308"/>
    </row>
    <row r="21" spans="1:7" ht="15.75" thickBot="1">
      <c r="A21" s="327"/>
      <c r="B21" s="95"/>
      <c r="C21" s="327"/>
      <c r="D21" s="95"/>
      <c r="E21" s="66"/>
      <c r="F21" s="308"/>
      <c r="G21" s="8"/>
    </row>
    <row r="22" spans="1:7" ht="16.5" thickBot="1" thickTop="1">
      <c r="A22" s="110"/>
      <c r="B22" s="111"/>
      <c r="C22" s="110"/>
      <c r="D22" s="111"/>
      <c r="E22" s="69"/>
      <c r="F22" s="311"/>
      <c r="G22" s="7"/>
    </row>
    <row r="23" spans="1:6" ht="15.75" thickTop="1">
      <c r="A23" s="108"/>
      <c r="B23" s="109"/>
      <c r="C23" s="108"/>
      <c r="D23" s="109"/>
      <c r="E23" s="70"/>
      <c r="F23" s="312"/>
    </row>
    <row r="24" spans="1:6" ht="15">
      <c r="A24" s="327"/>
      <c r="B24" s="95"/>
      <c r="C24" s="327"/>
      <c r="D24" s="95"/>
      <c r="E24" s="66"/>
      <c r="F24" s="308"/>
    </row>
    <row r="25" spans="1:6" ht="15.75" thickBot="1">
      <c r="A25" s="327"/>
      <c r="B25" s="95"/>
      <c r="C25" s="327"/>
      <c r="D25" s="95"/>
      <c r="E25" s="66"/>
      <c r="F25" s="308"/>
    </row>
    <row r="26" spans="1:6" ht="16.5" thickBot="1" thickTop="1">
      <c r="A26" s="347" t="s">
        <v>4</v>
      </c>
      <c r="B26" s="404" t="s">
        <v>33</v>
      </c>
      <c r="C26" s="405"/>
      <c r="D26" s="347" t="s">
        <v>34</v>
      </c>
      <c r="E26" s="348" t="s">
        <v>31</v>
      </c>
      <c r="F26" s="308"/>
    </row>
    <row r="27" spans="1:6" ht="16.5" thickBot="1" thickTop="1">
      <c r="A27" s="327"/>
      <c r="B27" s="95"/>
      <c r="C27" s="327"/>
      <c r="D27" s="95"/>
      <c r="E27" s="66"/>
      <c r="F27" s="308"/>
    </row>
    <row r="28" spans="1:6" ht="15.75" thickBot="1">
      <c r="A28" s="100" t="s">
        <v>11</v>
      </c>
      <c r="B28" s="100" t="s">
        <v>5</v>
      </c>
      <c r="C28" s="100" t="s">
        <v>8</v>
      </c>
      <c r="D28" s="100" t="s">
        <v>9</v>
      </c>
      <c r="E28" s="68" t="s">
        <v>10</v>
      </c>
      <c r="F28" s="100" t="s">
        <v>12</v>
      </c>
    </row>
    <row r="29" spans="1:6" ht="15">
      <c r="A29" s="328" t="s">
        <v>3</v>
      </c>
      <c r="B29" s="106" t="s">
        <v>131</v>
      </c>
      <c r="C29" s="105" t="s">
        <v>95</v>
      </c>
      <c r="D29" s="105">
        <v>62</v>
      </c>
      <c r="E29" s="75" t="s">
        <v>460</v>
      </c>
      <c r="F29" s="306">
        <v>50</v>
      </c>
    </row>
    <row r="30" spans="1:6" ht="15">
      <c r="A30" s="105" t="s">
        <v>13</v>
      </c>
      <c r="B30" s="106" t="s">
        <v>129</v>
      </c>
      <c r="C30" s="105" t="s">
        <v>35</v>
      </c>
      <c r="D30" s="105">
        <v>90</v>
      </c>
      <c r="E30" s="75" t="s">
        <v>461</v>
      </c>
      <c r="F30" s="307">
        <v>45</v>
      </c>
    </row>
    <row r="31" spans="1:6" ht="15">
      <c r="A31" s="105" t="s">
        <v>17</v>
      </c>
      <c r="B31" s="119" t="s">
        <v>459</v>
      </c>
      <c r="C31" s="169" t="s">
        <v>90</v>
      </c>
      <c r="D31" s="2">
        <v>85</v>
      </c>
      <c r="E31" s="75" t="s">
        <v>462</v>
      </c>
      <c r="F31" s="307">
        <v>42</v>
      </c>
    </row>
    <row r="32" spans="1:6" ht="15">
      <c r="A32" s="328" t="s">
        <v>18</v>
      </c>
      <c r="B32" s="106" t="s">
        <v>134</v>
      </c>
      <c r="C32" s="105" t="s">
        <v>95</v>
      </c>
      <c r="D32" s="105">
        <v>33</v>
      </c>
      <c r="E32" s="75" t="s">
        <v>463</v>
      </c>
      <c r="F32" s="307">
        <v>40</v>
      </c>
    </row>
    <row r="33" spans="1:6" ht="15">
      <c r="A33" s="328" t="s">
        <v>19</v>
      </c>
      <c r="B33" s="106" t="s">
        <v>136</v>
      </c>
      <c r="C33" s="105" t="s">
        <v>90</v>
      </c>
      <c r="D33" s="105">
        <v>95</v>
      </c>
      <c r="E33" s="75" t="s">
        <v>464</v>
      </c>
      <c r="F33" s="307">
        <v>39</v>
      </c>
    </row>
    <row r="34" spans="1:6" ht="15">
      <c r="A34" s="328" t="s">
        <v>50</v>
      </c>
      <c r="B34" s="106" t="s">
        <v>139</v>
      </c>
      <c r="C34" s="105" t="s">
        <v>90</v>
      </c>
      <c r="D34" s="105">
        <v>13</v>
      </c>
      <c r="E34" s="75" t="s">
        <v>465</v>
      </c>
      <c r="F34" s="307">
        <v>38</v>
      </c>
    </row>
    <row r="35" spans="6:7" ht="15">
      <c r="F35" s="241"/>
      <c r="G35" s="7"/>
    </row>
    <row r="36" spans="1:7" ht="15.75" thickBot="1">
      <c r="A36" s="327"/>
      <c r="F36" s="308"/>
      <c r="G36" s="7"/>
    </row>
    <row r="37" spans="1:7" ht="16.5" thickBot="1" thickTop="1">
      <c r="A37" s="347" t="s">
        <v>4</v>
      </c>
      <c r="B37" s="404" t="s">
        <v>33</v>
      </c>
      <c r="C37" s="405"/>
      <c r="D37" s="347" t="s">
        <v>34</v>
      </c>
      <c r="E37" s="348" t="s">
        <v>32</v>
      </c>
      <c r="F37" s="308"/>
      <c r="G37" s="8"/>
    </row>
    <row r="38" spans="1:7" ht="16.5" thickBot="1" thickTop="1">
      <c r="A38" s="327"/>
      <c r="B38" s="95"/>
      <c r="C38" s="327"/>
      <c r="D38" s="95"/>
      <c r="E38" s="66"/>
      <c r="F38" s="308"/>
      <c r="G38" s="7"/>
    </row>
    <row r="39" spans="1:7" ht="15.75" thickBot="1">
      <c r="A39" s="100" t="s">
        <v>11</v>
      </c>
      <c r="B39" s="100" t="s">
        <v>5</v>
      </c>
      <c r="C39" s="100" t="s">
        <v>8</v>
      </c>
      <c r="D39" s="100" t="s">
        <v>9</v>
      </c>
      <c r="E39" s="68" t="s">
        <v>10</v>
      </c>
      <c r="F39" s="100" t="s">
        <v>12</v>
      </c>
      <c r="G39" s="7"/>
    </row>
    <row r="40" spans="1:6" ht="15">
      <c r="A40" s="105" t="s">
        <v>3</v>
      </c>
      <c r="B40" s="119" t="s">
        <v>152</v>
      </c>
      <c r="C40" s="105" t="s">
        <v>95</v>
      </c>
      <c r="D40" s="105">
        <v>36</v>
      </c>
      <c r="E40" s="75" t="s">
        <v>466</v>
      </c>
      <c r="F40" s="116">
        <v>50</v>
      </c>
    </row>
    <row r="41" spans="1:6" ht="15">
      <c r="A41" s="105" t="s">
        <v>13</v>
      </c>
      <c r="B41" s="119" t="s">
        <v>142</v>
      </c>
      <c r="C41" s="105" t="s">
        <v>35</v>
      </c>
      <c r="D41" s="105">
        <v>7</v>
      </c>
      <c r="E41" s="75" t="s">
        <v>471</v>
      </c>
      <c r="F41" s="313">
        <v>45</v>
      </c>
    </row>
    <row r="42" spans="1:6" ht="15">
      <c r="A42" s="314" t="s">
        <v>17</v>
      </c>
      <c r="B42" s="119" t="s">
        <v>144</v>
      </c>
      <c r="C42" s="105" t="s">
        <v>35</v>
      </c>
      <c r="D42" s="105">
        <v>83</v>
      </c>
      <c r="E42" s="75" t="s">
        <v>467</v>
      </c>
      <c r="F42" s="307">
        <v>42</v>
      </c>
    </row>
    <row r="43" spans="1:6" ht="15">
      <c r="A43" s="105" t="s">
        <v>18</v>
      </c>
      <c r="B43" s="119" t="s">
        <v>140</v>
      </c>
      <c r="C43" s="105" t="s">
        <v>35</v>
      </c>
      <c r="D43" s="105">
        <v>1</v>
      </c>
      <c r="E43" s="75" t="s">
        <v>472</v>
      </c>
      <c r="F43" s="307">
        <v>40</v>
      </c>
    </row>
    <row r="44" spans="1:6" ht="15">
      <c r="A44" s="105" t="s">
        <v>19</v>
      </c>
      <c r="B44" s="119" t="s">
        <v>148</v>
      </c>
      <c r="C44" s="105" t="s">
        <v>35</v>
      </c>
      <c r="D44" s="105">
        <v>15</v>
      </c>
      <c r="E44" s="75" t="s">
        <v>468</v>
      </c>
      <c r="F44" s="307">
        <v>39</v>
      </c>
    </row>
    <row r="45" spans="1:6" ht="15">
      <c r="A45" s="105" t="s">
        <v>50</v>
      </c>
      <c r="B45" s="119" t="s">
        <v>146</v>
      </c>
      <c r="C45" s="105" t="s">
        <v>35</v>
      </c>
      <c r="D45" s="105">
        <v>114</v>
      </c>
      <c r="E45" s="75" t="s">
        <v>469</v>
      </c>
      <c r="F45" s="307">
        <v>38</v>
      </c>
    </row>
    <row r="46" spans="1:6" ht="15">
      <c r="A46" s="105" t="s">
        <v>51</v>
      </c>
      <c r="B46" s="119" t="s">
        <v>272</v>
      </c>
      <c r="C46" s="105" t="s">
        <v>35</v>
      </c>
      <c r="D46" s="105">
        <v>118</v>
      </c>
      <c r="E46" s="75" t="s">
        <v>470</v>
      </c>
      <c r="F46" s="307">
        <v>37</v>
      </c>
    </row>
    <row r="47" ht="15">
      <c r="F47" s="312"/>
    </row>
    <row r="48" spans="1:6" ht="15">
      <c r="A48" s="108"/>
      <c r="F48" s="312"/>
    </row>
    <row r="49" spans="1:6" ht="15.75" thickBot="1">
      <c r="A49" s="110"/>
      <c r="B49" s="111"/>
      <c r="C49" s="110"/>
      <c r="D49" s="111"/>
      <c r="E49" s="69"/>
      <c r="F49" s="311"/>
    </row>
    <row r="50" spans="1:6" ht="15.75" thickTop="1">
      <c r="A50" s="108"/>
      <c r="B50" s="109"/>
      <c r="C50" s="108"/>
      <c r="D50" s="109"/>
      <c r="E50" s="70"/>
      <c r="F50" s="312"/>
    </row>
    <row r="51" spans="1:6" ht="15">
      <c r="A51" s="108"/>
      <c r="F51" s="312"/>
    </row>
    <row r="52" spans="1:6" ht="15.75" thickBot="1">
      <c r="A52" s="327"/>
      <c r="B52" s="95"/>
      <c r="C52" s="327"/>
      <c r="D52" s="95"/>
      <c r="E52" s="66"/>
      <c r="F52" s="308"/>
    </row>
    <row r="53" spans="1:6" ht="16.5" thickBot="1" thickTop="1">
      <c r="A53" s="347" t="s">
        <v>4</v>
      </c>
      <c r="B53" s="404" t="s">
        <v>15</v>
      </c>
      <c r="C53" s="405"/>
      <c r="D53" s="347" t="s">
        <v>14</v>
      </c>
      <c r="E53" s="348" t="s">
        <v>31</v>
      </c>
      <c r="F53" s="308"/>
    </row>
    <row r="54" spans="1:7" ht="16.5" thickBot="1" thickTop="1">
      <c r="A54" s="327"/>
      <c r="B54" s="95"/>
      <c r="C54" s="327"/>
      <c r="D54" s="95"/>
      <c r="E54" s="66"/>
      <c r="F54" s="308"/>
      <c r="G54" s="7"/>
    </row>
    <row r="55" spans="1:7" ht="15.75" thickBot="1">
      <c r="A55" s="100" t="s">
        <v>11</v>
      </c>
      <c r="B55" s="100" t="s">
        <v>5</v>
      </c>
      <c r="C55" s="100" t="s">
        <v>8</v>
      </c>
      <c r="D55" s="100" t="s">
        <v>9</v>
      </c>
      <c r="E55" s="68" t="s">
        <v>10</v>
      </c>
      <c r="F55" s="100" t="s">
        <v>12</v>
      </c>
      <c r="G55" s="7"/>
    </row>
    <row r="56" spans="1:7" ht="15.75" thickBot="1">
      <c r="A56" s="105" t="s">
        <v>3</v>
      </c>
      <c r="B56" s="106" t="s">
        <v>168</v>
      </c>
      <c r="C56" s="105" t="s">
        <v>96</v>
      </c>
      <c r="D56" s="105">
        <v>5</v>
      </c>
      <c r="E56" s="75" t="s">
        <v>473</v>
      </c>
      <c r="F56" s="306">
        <v>50</v>
      </c>
      <c r="G56" s="8"/>
    </row>
    <row r="57" spans="1:7" ht="15.75" thickTop="1">
      <c r="A57" s="105" t="s">
        <v>13</v>
      </c>
      <c r="B57" s="106" t="s">
        <v>170</v>
      </c>
      <c r="C57" s="105" t="s">
        <v>96</v>
      </c>
      <c r="D57" s="105">
        <v>30</v>
      </c>
      <c r="E57" s="75" t="s">
        <v>474</v>
      </c>
      <c r="F57" s="307">
        <v>45</v>
      </c>
      <c r="G57" s="7"/>
    </row>
    <row r="58" spans="1:6" ht="15">
      <c r="A58" s="105" t="s">
        <v>17</v>
      </c>
      <c r="B58" s="106" t="s">
        <v>171</v>
      </c>
      <c r="C58" s="105" t="s">
        <v>16</v>
      </c>
      <c r="D58" s="105">
        <v>3</v>
      </c>
      <c r="E58" s="75" t="s">
        <v>475</v>
      </c>
      <c r="F58" s="307">
        <v>42</v>
      </c>
    </row>
    <row r="59" spans="1:6" ht="15">
      <c r="A59" s="105" t="s">
        <v>18</v>
      </c>
      <c r="B59" s="106" t="s">
        <v>169</v>
      </c>
      <c r="C59" s="105" t="s">
        <v>16</v>
      </c>
      <c r="D59" s="105">
        <v>45</v>
      </c>
      <c r="E59" s="75" t="s">
        <v>476</v>
      </c>
      <c r="F59" s="307">
        <v>40</v>
      </c>
    </row>
    <row r="60" spans="1:6" ht="15">
      <c r="A60" s="105" t="s">
        <v>19</v>
      </c>
      <c r="B60" s="106" t="s">
        <v>173</v>
      </c>
      <c r="C60" s="105" t="s">
        <v>98</v>
      </c>
      <c r="D60" s="105">
        <v>50</v>
      </c>
      <c r="E60" s="75" t="s">
        <v>477</v>
      </c>
      <c r="F60" s="307">
        <v>39</v>
      </c>
    </row>
    <row r="61" spans="1:6" ht="15">
      <c r="A61" s="105" t="s">
        <v>19</v>
      </c>
      <c r="B61" s="232" t="s">
        <v>286</v>
      </c>
      <c r="C61" s="105" t="s">
        <v>98</v>
      </c>
      <c r="D61" s="2">
        <v>42</v>
      </c>
      <c r="E61" s="75" t="s">
        <v>477</v>
      </c>
      <c r="F61" s="307">
        <v>39</v>
      </c>
    </row>
    <row r="62" spans="1:6" ht="15">
      <c r="A62" s="105" t="s">
        <v>19</v>
      </c>
      <c r="B62" s="106" t="s">
        <v>174</v>
      </c>
      <c r="C62" s="105" t="s">
        <v>98</v>
      </c>
      <c r="D62" s="105">
        <v>11</v>
      </c>
      <c r="E62" s="75" t="s">
        <v>477</v>
      </c>
      <c r="F62" s="307">
        <v>39</v>
      </c>
    </row>
    <row r="63" spans="1:6" ht="15">
      <c r="A63" s="105" t="s">
        <v>47</v>
      </c>
      <c r="B63" s="106" t="s">
        <v>172</v>
      </c>
      <c r="C63" s="105" t="s">
        <v>98</v>
      </c>
      <c r="D63" s="105">
        <v>29</v>
      </c>
      <c r="E63" s="75" t="s">
        <v>478</v>
      </c>
      <c r="F63" s="307">
        <v>36</v>
      </c>
    </row>
    <row r="64" spans="1:6" ht="15">
      <c r="A64" s="105" t="s">
        <v>48</v>
      </c>
      <c r="B64" s="232" t="s">
        <v>287</v>
      </c>
      <c r="C64" s="105" t="s">
        <v>98</v>
      </c>
      <c r="D64" s="105">
        <v>24</v>
      </c>
      <c r="E64" s="75" t="s">
        <v>479</v>
      </c>
      <c r="F64" s="307">
        <v>35</v>
      </c>
    </row>
    <row r="65" spans="1:6" ht="15">
      <c r="A65" s="105" t="s">
        <v>49</v>
      </c>
      <c r="B65" s="106" t="s">
        <v>176</v>
      </c>
      <c r="C65" s="105" t="s">
        <v>35</v>
      </c>
      <c r="D65" s="105">
        <v>39</v>
      </c>
      <c r="E65" s="75" t="s">
        <v>480</v>
      </c>
      <c r="F65" s="307">
        <v>34</v>
      </c>
    </row>
    <row r="66" spans="1:6" ht="15">
      <c r="A66" s="105" t="s">
        <v>46</v>
      </c>
      <c r="B66" s="106" t="s">
        <v>412</v>
      </c>
      <c r="C66" s="105" t="s">
        <v>35</v>
      </c>
      <c r="D66" s="105">
        <v>66</v>
      </c>
      <c r="E66" s="75" t="s">
        <v>481</v>
      </c>
      <c r="F66" s="307">
        <v>33</v>
      </c>
    </row>
    <row r="67" spans="1:6" ht="15">
      <c r="A67" s="109"/>
      <c r="B67" s="108"/>
      <c r="C67" s="109"/>
      <c r="D67" s="109"/>
      <c r="E67" s="70"/>
      <c r="F67" s="241"/>
    </row>
    <row r="68" spans="1:6" ht="15.75" thickBot="1">
      <c r="A68" s="327"/>
      <c r="F68" s="308"/>
    </row>
    <row r="69" spans="1:6" ht="16.5" thickBot="1" thickTop="1">
      <c r="A69" s="347" t="s">
        <v>4</v>
      </c>
      <c r="B69" s="404" t="s">
        <v>15</v>
      </c>
      <c r="C69" s="405"/>
      <c r="D69" s="347" t="s">
        <v>14</v>
      </c>
      <c r="E69" s="348" t="s">
        <v>32</v>
      </c>
      <c r="F69" s="308"/>
    </row>
    <row r="70" spans="1:6" ht="16.5" thickBot="1" thickTop="1">
      <c r="A70" s="327"/>
      <c r="B70" s="95"/>
      <c r="C70" s="327"/>
      <c r="D70" s="95"/>
      <c r="E70" s="66"/>
      <c r="F70" s="308"/>
    </row>
    <row r="71" spans="1:6" ht="15.75" thickBot="1">
      <c r="A71" s="100" t="s">
        <v>11</v>
      </c>
      <c r="B71" s="100" t="s">
        <v>5</v>
      </c>
      <c r="C71" s="100" t="s">
        <v>8</v>
      </c>
      <c r="D71" s="100" t="s">
        <v>9</v>
      </c>
      <c r="E71" s="68" t="s">
        <v>10</v>
      </c>
      <c r="F71" s="100" t="s">
        <v>12</v>
      </c>
    </row>
    <row r="72" spans="1:6" ht="15">
      <c r="A72" s="102" t="s">
        <v>3</v>
      </c>
      <c r="B72" s="106" t="s">
        <v>158</v>
      </c>
      <c r="C72" s="105" t="s">
        <v>16</v>
      </c>
      <c r="D72" s="105">
        <v>47</v>
      </c>
      <c r="E72" s="75" t="s">
        <v>482</v>
      </c>
      <c r="F72" s="306">
        <v>50</v>
      </c>
    </row>
    <row r="73" spans="1:6" ht="15">
      <c r="A73" s="105" t="s">
        <v>13</v>
      </c>
      <c r="B73" s="106" t="s">
        <v>419</v>
      </c>
      <c r="C73" s="105" t="s">
        <v>96</v>
      </c>
      <c r="D73" s="105">
        <v>74</v>
      </c>
      <c r="E73" s="75" t="s">
        <v>483</v>
      </c>
      <c r="F73" s="307">
        <v>45</v>
      </c>
    </row>
    <row r="74" spans="1:7" ht="15">
      <c r="A74" s="105" t="s">
        <v>17</v>
      </c>
      <c r="B74" s="106" t="s">
        <v>298</v>
      </c>
      <c r="C74" s="105" t="s">
        <v>35</v>
      </c>
      <c r="D74" s="105">
        <v>17</v>
      </c>
      <c r="E74" s="75" t="s">
        <v>484</v>
      </c>
      <c r="F74" s="307">
        <v>42</v>
      </c>
      <c r="G74" s="7"/>
    </row>
    <row r="75" spans="1:7" ht="15">
      <c r="A75" s="105" t="s">
        <v>18</v>
      </c>
      <c r="B75" s="106" t="s">
        <v>420</v>
      </c>
      <c r="C75" s="105" t="s">
        <v>98</v>
      </c>
      <c r="D75" s="105">
        <v>61</v>
      </c>
      <c r="E75" s="75" t="s">
        <v>485</v>
      </c>
      <c r="F75" s="307">
        <v>40</v>
      </c>
      <c r="G75" s="7"/>
    </row>
    <row r="76" spans="1:7" ht="15.75" thickBot="1">
      <c r="A76" s="327"/>
      <c r="B76" s="109"/>
      <c r="C76" s="108"/>
      <c r="D76" s="109"/>
      <c r="E76" s="70"/>
      <c r="F76" s="312"/>
      <c r="G76" s="8"/>
    </row>
    <row r="77" spans="1:7" ht="15.75" thickTop="1">
      <c r="A77" s="327"/>
      <c r="F77" s="312"/>
      <c r="G77" s="7"/>
    </row>
    <row r="78" spans="1:6" ht="15.75" thickBot="1">
      <c r="A78" s="110"/>
      <c r="B78" s="111"/>
      <c r="C78" s="110"/>
      <c r="D78" s="111"/>
      <c r="E78" s="69"/>
      <c r="F78" s="311"/>
    </row>
    <row r="79" spans="1:6" ht="15.75" thickTop="1">
      <c r="A79" s="108"/>
      <c r="B79" s="109"/>
      <c r="C79" s="108"/>
      <c r="D79" s="109"/>
      <c r="E79" s="70"/>
      <c r="F79" s="312"/>
    </row>
    <row r="80" spans="1:6" ht="15">
      <c r="A80" s="327"/>
      <c r="B80" s="95"/>
      <c r="C80" s="327"/>
      <c r="D80" s="95"/>
      <c r="E80" s="66"/>
      <c r="F80" s="308"/>
    </row>
    <row r="81" spans="1:6" ht="15.75" thickBot="1">
      <c r="A81" s="327"/>
      <c r="B81" s="95"/>
      <c r="C81" s="327"/>
      <c r="D81" s="95"/>
      <c r="E81" s="66"/>
      <c r="F81" s="308"/>
    </row>
    <row r="82" spans="1:6" ht="16.5" thickBot="1" thickTop="1">
      <c r="A82" s="347" t="s">
        <v>4</v>
      </c>
      <c r="B82" s="404" t="s">
        <v>36</v>
      </c>
      <c r="C82" s="405"/>
      <c r="D82" s="347" t="s">
        <v>37</v>
      </c>
      <c r="E82" s="348" t="s">
        <v>31</v>
      </c>
      <c r="F82" s="308"/>
    </row>
    <row r="83" spans="1:6" ht="16.5" thickBot="1" thickTop="1">
      <c r="A83" s="327"/>
      <c r="B83" s="95"/>
      <c r="C83" s="327"/>
      <c r="D83" s="95"/>
      <c r="E83" s="66"/>
      <c r="F83" s="308"/>
    </row>
    <row r="84" spans="1:6" ht="15.75" thickBot="1">
      <c r="A84" s="100" t="s">
        <v>11</v>
      </c>
      <c r="B84" s="100" t="s">
        <v>5</v>
      </c>
      <c r="C84" s="100" t="s">
        <v>8</v>
      </c>
      <c r="D84" s="100" t="s">
        <v>9</v>
      </c>
      <c r="E84" s="68" t="s">
        <v>10</v>
      </c>
      <c r="F84" s="100" t="s">
        <v>12</v>
      </c>
    </row>
    <row r="85" spans="1:6" ht="15">
      <c r="A85" s="102" t="s">
        <v>3</v>
      </c>
      <c r="B85" s="124" t="s">
        <v>193</v>
      </c>
      <c r="C85" s="102" t="s">
        <v>38</v>
      </c>
      <c r="D85" s="102">
        <v>10</v>
      </c>
      <c r="E85" s="74" t="s">
        <v>486</v>
      </c>
      <c r="F85" s="306">
        <v>50</v>
      </c>
    </row>
    <row r="86" spans="1:6" ht="15">
      <c r="A86" s="105" t="s">
        <v>13</v>
      </c>
      <c r="B86" s="119" t="s">
        <v>195</v>
      </c>
      <c r="C86" s="105" t="s">
        <v>38</v>
      </c>
      <c r="D86" s="105">
        <v>8</v>
      </c>
      <c r="E86" s="75" t="s">
        <v>487</v>
      </c>
      <c r="F86" s="307">
        <v>45</v>
      </c>
    </row>
    <row r="87" spans="1:6" ht="15">
      <c r="A87" s="105" t="s">
        <v>17</v>
      </c>
      <c r="B87" s="106" t="s">
        <v>197</v>
      </c>
      <c r="C87" s="105" t="s">
        <v>38</v>
      </c>
      <c r="D87" s="105">
        <v>14</v>
      </c>
      <c r="E87" s="75" t="s">
        <v>488</v>
      </c>
      <c r="F87" s="307">
        <v>42</v>
      </c>
    </row>
    <row r="88" spans="1:6" ht="15">
      <c r="A88" s="105" t="s">
        <v>18</v>
      </c>
      <c r="B88" s="119" t="s">
        <v>199</v>
      </c>
      <c r="C88" s="105" t="s">
        <v>91</v>
      </c>
      <c r="D88" s="105">
        <v>31</v>
      </c>
      <c r="E88" s="75" t="s">
        <v>489</v>
      </c>
      <c r="F88" s="307">
        <v>40</v>
      </c>
    </row>
    <row r="89" spans="1:6" ht="15">
      <c r="A89" s="105" t="s">
        <v>19</v>
      </c>
      <c r="B89" s="119" t="s">
        <v>299</v>
      </c>
      <c r="C89" s="105" t="s">
        <v>16</v>
      </c>
      <c r="D89" s="105">
        <v>24</v>
      </c>
      <c r="E89" s="75" t="s">
        <v>490</v>
      </c>
      <c r="F89" s="307">
        <v>39</v>
      </c>
    </row>
    <row r="90" spans="1:6" ht="15">
      <c r="A90" s="327"/>
      <c r="F90" s="308"/>
    </row>
    <row r="91" spans="1:6" ht="15.75" thickBot="1">
      <c r="A91" s="327"/>
      <c r="F91" s="308"/>
    </row>
    <row r="92" spans="1:6" ht="16.5" thickBot="1" thickTop="1">
      <c r="A92" s="347" t="s">
        <v>4</v>
      </c>
      <c r="B92" s="404" t="s">
        <v>36</v>
      </c>
      <c r="C92" s="405"/>
      <c r="D92" s="347" t="s">
        <v>37</v>
      </c>
      <c r="E92" s="348" t="s">
        <v>32</v>
      </c>
      <c r="F92" s="308"/>
    </row>
    <row r="93" spans="1:7" ht="16.5" thickBot="1" thickTop="1">
      <c r="A93" s="327"/>
      <c r="B93" s="95"/>
      <c r="C93" s="327"/>
      <c r="D93" s="95"/>
      <c r="E93" s="66"/>
      <c r="F93" s="308"/>
      <c r="G93" s="7"/>
    </row>
    <row r="94" spans="1:7" ht="15.75" thickBot="1">
      <c r="A94" s="100" t="s">
        <v>11</v>
      </c>
      <c r="B94" s="100" t="s">
        <v>5</v>
      </c>
      <c r="C94" s="100" t="s">
        <v>8</v>
      </c>
      <c r="D94" s="100" t="s">
        <v>9</v>
      </c>
      <c r="E94" s="68" t="s">
        <v>10</v>
      </c>
      <c r="F94" s="100" t="s">
        <v>12</v>
      </c>
      <c r="G94" s="7"/>
    </row>
    <row r="95" spans="1:7" ht="15.75" thickBot="1">
      <c r="A95" s="102" t="s">
        <v>3</v>
      </c>
      <c r="B95" s="106" t="s">
        <v>187</v>
      </c>
      <c r="C95" s="105" t="s">
        <v>101</v>
      </c>
      <c r="D95" s="105">
        <v>16</v>
      </c>
      <c r="E95" s="75" t="s">
        <v>489</v>
      </c>
      <c r="F95" s="306">
        <v>50</v>
      </c>
      <c r="G95" s="8"/>
    </row>
    <row r="96" spans="1:7" ht="15.75" thickTop="1">
      <c r="A96" s="105" t="s">
        <v>13</v>
      </c>
      <c r="B96" s="106" t="s">
        <v>300</v>
      </c>
      <c r="C96" s="105" t="s">
        <v>39</v>
      </c>
      <c r="D96" s="105">
        <v>38</v>
      </c>
      <c r="E96" s="75" t="s">
        <v>491</v>
      </c>
      <c r="F96" s="307">
        <v>45</v>
      </c>
      <c r="G96" s="7"/>
    </row>
    <row r="97" spans="1:6" ht="15">
      <c r="A97" s="105" t="s">
        <v>17</v>
      </c>
      <c r="B97" s="106" t="s">
        <v>189</v>
      </c>
      <c r="C97" s="105" t="s">
        <v>39</v>
      </c>
      <c r="D97" s="105">
        <v>57</v>
      </c>
      <c r="E97" s="75" t="s">
        <v>492</v>
      </c>
      <c r="F97" s="307">
        <v>42</v>
      </c>
    </row>
    <row r="98" spans="1:6" ht="15">
      <c r="A98" s="105" t="s">
        <v>18</v>
      </c>
      <c r="B98" s="106" t="s">
        <v>191</v>
      </c>
      <c r="C98" s="105" t="s">
        <v>91</v>
      </c>
      <c r="D98" s="105">
        <v>28</v>
      </c>
      <c r="E98" s="75" t="s">
        <v>493</v>
      </c>
      <c r="F98" s="307">
        <v>40</v>
      </c>
    </row>
    <row r="99" spans="1:6" ht="15">
      <c r="A99" s="327"/>
      <c r="B99" s="109"/>
      <c r="C99" s="108"/>
      <c r="D99" s="109"/>
      <c r="E99" s="70"/>
      <c r="F99" s="312"/>
    </row>
    <row r="100" spans="1:6" ht="15">
      <c r="A100" s="327"/>
      <c r="F100" s="312"/>
    </row>
    <row r="101" spans="1:6" ht="15.75" thickBot="1">
      <c r="A101" s="110"/>
      <c r="B101" s="111"/>
      <c r="C101" s="110"/>
      <c r="D101" s="111"/>
      <c r="E101" s="69"/>
      <c r="F101" s="311"/>
    </row>
    <row r="102" spans="1:6" ht="15.75" thickTop="1">
      <c r="A102" s="108"/>
      <c r="B102" s="109"/>
      <c r="C102" s="108"/>
      <c r="D102" s="109"/>
      <c r="E102" s="70"/>
      <c r="F102" s="312"/>
    </row>
    <row r="103" spans="1:6" ht="15">
      <c r="A103" s="327"/>
      <c r="B103" s="95"/>
      <c r="C103" s="327"/>
      <c r="D103" s="95"/>
      <c r="E103" s="66"/>
      <c r="F103" s="308"/>
    </row>
    <row r="104" spans="1:6" ht="15.75" thickBot="1">
      <c r="A104" s="327"/>
      <c r="B104" s="95"/>
      <c r="C104" s="327"/>
      <c r="D104" s="95"/>
      <c r="E104" s="66"/>
      <c r="F104" s="308"/>
    </row>
    <row r="105" spans="1:6" ht="16.5" thickBot="1" thickTop="1">
      <c r="A105" s="347" t="s">
        <v>4</v>
      </c>
      <c r="B105" s="404" t="s">
        <v>76</v>
      </c>
      <c r="C105" s="405"/>
      <c r="D105" s="347" t="s">
        <v>20</v>
      </c>
      <c r="E105" s="348" t="s">
        <v>82</v>
      </c>
      <c r="F105" s="308"/>
    </row>
    <row r="106" spans="1:6" ht="16.5" thickBot="1" thickTop="1">
      <c r="A106" s="327"/>
      <c r="B106" s="95"/>
      <c r="C106" s="327"/>
      <c r="D106" s="95"/>
      <c r="E106" s="66"/>
      <c r="F106" s="308"/>
    </row>
    <row r="107" spans="1:6" ht="15.75" thickBot="1">
      <c r="A107" s="100" t="s">
        <v>11</v>
      </c>
      <c r="B107" s="100" t="s">
        <v>5</v>
      </c>
      <c r="C107" s="100" t="s">
        <v>8</v>
      </c>
      <c r="D107" s="100" t="s">
        <v>9</v>
      </c>
      <c r="E107" s="68" t="s">
        <v>10</v>
      </c>
      <c r="F107" s="100" t="s">
        <v>12</v>
      </c>
    </row>
    <row r="108" spans="1:6" ht="15">
      <c r="A108" s="290" t="s">
        <v>3</v>
      </c>
      <c r="B108" s="103" t="s">
        <v>203</v>
      </c>
      <c r="C108" s="102" t="s">
        <v>38</v>
      </c>
      <c r="D108" s="102">
        <v>81</v>
      </c>
      <c r="E108" s="74" t="s">
        <v>494</v>
      </c>
      <c r="F108" s="306">
        <v>50</v>
      </c>
    </row>
    <row r="109" spans="1:7" ht="15">
      <c r="A109" s="327"/>
      <c r="B109" s="95"/>
      <c r="C109" s="327"/>
      <c r="D109" s="95"/>
      <c r="E109" s="66"/>
      <c r="F109" s="308"/>
      <c r="G109" s="7"/>
    </row>
    <row r="110" spans="1:7" ht="15.75" thickBot="1">
      <c r="A110" s="327"/>
      <c r="F110" s="308"/>
      <c r="G110" s="7"/>
    </row>
    <row r="111" spans="1:7" ht="16.5" thickBot="1" thickTop="1">
      <c r="A111" s="347" t="s">
        <v>4</v>
      </c>
      <c r="B111" s="404" t="s">
        <v>76</v>
      </c>
      <c r="C111" s="405"/>
      <c r="D111" s="347" t="s">
        <v>20</v>
      </c>
      <c r="E111" s="348" t="s">
        <v>83</v>
      </c>
      <c r="F111" s="308"/>
      <c r="G111" s="11"/>
    </row>
    <row r="112" spans="1:6" ht="16.5" thickBot="1" thickTop="1">
      <c r="A112" s="327"/>
      <c r="B112" s="95"/>
      <c r="C112" s="327"/>
      <c r="D112" s="95"/>
      <c r="E112" s="66"/>
      <c r="F112" s="308"/>
    </row>
    <row r="113" spans="1:6" ht="15.75" thickBot="1">
      <c r="A113" s="100" t="s">
        <v>11</v>
      </c>
      <c r="B113" s="100" t="s">
        <v>5</v>
      </c>
      <c r="C113" s="100" t="s">
        <v>8</v>
      </c>
      <c r="D113" s="100" t="s">
        <v>9</v>
      </c>
      <c r="E113" s="68" t="s">
        <v>10</v>
      </c>
      <c r="F113" s="100" t="s">
        <v>12</v>
      </c>
    </row>
    <row r="114" spans="1:6" ht="15">
      <c r="A114" s="102" t="s">
        <v>3</v>
      </c>
      <c r="B114" s="103" t="s">
        <v>205</v>
      </c>
      <c r="C114" s="102" t="s">
        <v>101</v>
      </c>
      <c r="D114" s="102">
        <v>1</v>
      </c>
      <c r="E114" s="74" t="s">
        <v>495</v>
      </c>
      <c r="F114" s="306">
        <v>50</v>
      </c>
    </row>
    <row r="115" spans="1:6" ht="15">
      <c r="A115" s="327"/>
      <c r="B115" s="109"/>
      <c r="C115" s="108"/>
      <c r="D115" s="109"/>
      <c r="E115" s="70"/>
      <c r="F115" s="312"/>
    </row>
    <row r="116" spans="1:6" ht="15">
      <c r="A116" s="327"/>
      <c r="B116" s="109"/>
      <c r="C116" s="108"/>
      <c r="D116" s="109"/>
      <c r="E116" s="70"/>
      <c r="F116" s="312"/>
    </row>
    <row r="117" spans="1:6" ht="15.75" thickBot="1">
      <c r="A117" s="110"/>
      <c r="B117" s="111"/>
      <c r="C117" s="110"/>
      <c r="D117" s="111"/>
      <c r="E117" s="69"/>
      <c r="F117" s="311"/>
    </row>
    <row r="118" spans="1:6" ht="15.75" thickTop="1">
      <c r="A118" s="108"/>
      <c r="B118" s="109"/>
      <c r="C118" s="108"/>
      <c r="D118" s="109"/>
      <c r="E118" s="70"/>
      <c r="F118" s="312"/>
    </row>
    <row r="119" spans="1:6" ht="15">
      <c r="A119" s="327"/>
      <c r="B119" s="95"/>
      <c r="C119" s="327"/>
      <c r="D119" s="95"/>
      <c r="E119" s="66"/>
      <c r="F119" s="308"/>
    </row>
    <row r="120" spans="1:6" ht="15.75" thickBot="1">
      <c r="A120" s="327"/>
      <c r="B120" s="95"/>
      <c r="C120" s="327"/>
      <c r="D120" s="95"/>
      <c r="E120" s="66"/>
      <c r="F120" s="308"/>
    </row>
    <row r="121" spans="1:6" ht="16.5" thickBot="1" thickTop="1">
      <c r="A121" s="347" t="s">
        <v>4</v>
      </c>
      <c r="B121" s="404" t="s">
        <v>21</v>
      </c>
      <c r="C121" s="405"/>
      <c r="D121" s="347" t="s">
        <v>22</v>
      </c>
      <c r="E121" s="348" t="s">
        <v>40</v>
      </c>
      <c r="F121" s="308"/>
    </row>
    <row r="122" spans="1:6" ht="16.5" thickBot="1" thickTop="1">
      <c r="A122" s="327"/>
      <c r="B122" s="95"/>
      <c r="C122" s="327"/>
      <c r="D122" s="95"/>
      <c r="E122" s="66"/>
      <c r="F122" s="308"/>
    </row>
    <row r="123" spans="1:6" ht="15.75" thickBot="1">
      <c r="A123" s="100" t="s">
        <v>11</v>
      </c>
      <c r="B123" s="100" t="s">
        <v>5</v>
      </c>
      <c r="C123" s="100" t="s">
        <v>8</v>
      </c>
      <c r="D123" s="100" t="s">
        <v>9</v>
      </c>
      <c r="E123" s="68" t="s">
        <v>10</v>
      </c>
      <c r="F123" s="100" t="s">
        <v>12</v>
      </c>
    </row>
    <row r="124" spans="1:6" ht="15">
      <c r="A124" s="102" t="s">
        <v>3</v>
      </c>
      <c r="B124" s="103" t="s">
        <v>229</v>
      </c>
      <c r="C124" s="102" t="s">
        <v>92</v>
      </c>
      <c r="D124" s="102">
        <v>115</v>
      </c>
      <c r="E124" s="74" t="s">
        <v>502</v>
      </c>
      <c r="F124" s="306">
        <v>50</v>
      </c>
    </row>
    <row r="125" spans="1:6" ht="15">
      <c r="A125" s="105" t="s">
        <v>13</v>
      </c>
      <c r="B125" s="106" t="s">
        <v>231</v>
      </c>
      <c r="C125" s="105" t="s">
        <v>24</v>
      </c>
      <c r="D125" s="105">
        <v>59</v>
      </c>
      <c r="E125" s="75" t="s">
        <v>503</v>
      </c>
      <c r="F125" s="307">
        <v>45</v>
      </c>
    </row>
    <row r="126" spans="1:6" ht="15">
      <c r="A126" s="105" t="s">
        <v>17</v>
      </c>
      <c r="B126" s="106" t="s">
        <v>233</v>
      </c>
      <c r="C126" s="105" t="s">
        <v>25</v>
      </c>
      <c r="D126" s="105">
        <v>61</v>
      </c>
      <c r="E126" s="75" t="s">
        <v>504</v>
      </c>
      <c r="F126" s="307">
        <v>42</v>
      </c>
    </row>
    <row r="127" spans="1:6" ht="15">
      <c r="A127" s="105" t="s">
        <v>18</v>
      </c>
      <c r="B127" s="106" t="s">
        <v>241</v>
      </c>
      <c r="C127" s="105" t="s">
        <v>93</v>
      </c>
      <c r="D127" s="105">
        <v>96</v>
      </c>
      <c r="E127" s="75" t="s">
        <v>505</v>
      </c>
      <c r="F127" s="307">
        <v>40</v>
      </c>
    </row>
    <row r="128" spans="1:6" ht="15">
      <c r="A128" s="105" t="s">
        <v>19</v>
      </c>
      <c r="B128" s="119" t="s">
        <v>439</v>
      </c>
      <c r="C128" s="169" t="s">
        <v>97</v>
      </c>
      <c r="D128" s="33">
        <v>12</v>
      </c>
      <c r="E128" s="335" t="s">
        <v>506</v>
      </c>
      <c r="F128" s="307">
        <v>39</v>
      </c>
    </row>
    <row r="129" spans="1:6" ht="15">
      <c r="A129" s="105" t="s">
        <v>50</v>
      </c>
      <c r="B129" s="106" t="s">
        <v>237</v>
      </c>
      <c r="C129" s="105" t="s">
        <v>27</v>
      </c>
      <c r="D129" s="105">
        <v>49</v>
      </c>
      <c r="E129" s="75" t="s">
        <v>507</v>
      </c>
      <c r="F129" s="307">
        <v>38</v>
      </c>
    </row>
    <row r="130" spans="1:6" ht="15">
      <c r="A130" s="105" t="s">
        <v>51</v>
      </c>
      <c r="B130" s="106" t="s">
        <v>239</v>
      </c>
      <c r="C130" s="105" t="s">
        <v>26</v>
      </c>
      <c r="D130" s="105">
        <v>21</v>
      </c>
      <c r="E130" s="75" t="s">
        <v>508</v>
      </c>
      <c r="F130" s="307">
        <v>37</v>
      </c>
    </row>
    <row r="131" spans="1:6" ht="15">
      <c r="A131" s="105" t="s">
        <v>47</v>
      </c>
      <c r="B131" s="106" t="s">
        <v>243</v>
      </c>
      <c r="C131" s="105" t="s">
        <v>244</v>
      </c>
      <c r="D131" s="105">
        <v>23</v>
      </c>
      <c r="E131" s="75" t="s">
        <v>509</v>
      </c>
      <c r="F131" s="307">
        <v>36</v>
      </c>
    </row>
    <row r="132" spans="1:6" ht="15">
      <c r="A132" s="105" t="s">
        <v>48</v>
      </c>
      <c r="B132" s="119" t="s">
        <v>440</v>
      </c>
      <c r="C132" s="169" t="s">
        <v>23</v>
      </c>
      <c r="D132" s="33">
        <v>67</v>
      </c>
      <c r="E132" s="75" t="s">
        <v>510</v>
      </c>
      <c r="F132" s="307">
        <v>35</v>
      </c>
    </row>
    <row r="133" spans="1:6" ht="15">
      <c r="A133" s="105" t="s">
        <v>49</v>
      </c>
      <c r="B133" s="28" t="s">
        <v>500</v>
      </c>
      <c r="C133" s="105" t="s">
        <v>501</v>
      </c>
      <c r="D133" s="33">
        <v>40</v>
      </c>
      <c r="E133" s="75" t="s">
        <v>511</v>
      </c>
      <c r="F133" s="307">
        <v>34</v>
      </c>
    </row>
    <row r="134" spans="1:7" s="6" customFormat="1" ht="15">
      <c r="A134" s="108"/>
      <c r="B134" s="7"/>
      <c r="D134" s="7"/>
      <c r="E134" s="7"/>
      <c r="F134" s="241"/>
      <c r="G134" s="7"/>
    </row>
    <row r="135" spans="1:6" ht="15.75" thickBot="1">
      <c r="A135" s="327"/>
      <c r="B135" s="95"/>
      <c r="C135" s="327"/>
      <c r="D135" s="95"/>
      <c r="E135" s="66"/>
      <c r="F135" s="308"/>
    </row>
    <row r="136" spans="1:6" ht="16.5" thickBot="1" thickTop="1">
      <c r="A136" s="347" t="s">
        <v>4</v>
      </c>
      <c r="B136" s="349" t="s">
        <v>21</v>
      </c>
      <c r="C136" s="350"/>
      <c r="D136" s="347" t="s">
        <v>22</v>
      </c>
      <c r="E136" s="348" t="s">
        <v>41</v>
      </c>
      <c r="F136" s="308"/>
    </row>
    <row r="137" spans="1:6" ht="16.5" thickBot="1" thickTop="1">
      <c r="A137" s="327"/>
      <c r="B137" s="95"/>
      <c r="C137" s="327"/>
      <c r="D137" s="95"/>
      <c r="E137" s="66"/>
      <c r="F137" s="308"/>
    </row>
    <row r="138" spans="1:6" ht="15.75" thickBot="1">
      <c r="A138" s="100" t="s">
        <v>11</v>
      </c>
      <c r="B138" s="100" t="s">
        <v>5</v>
      </c>
      <c r="C138" s="100" t="s">
        <v>8</v>
      </c>
      <c r="D138" s="100" t="s">
        <v>9</v>
      </c>
      <c r="E138" s="68" t="s">
        <v>10</v>
      </c>
      <c r="F138" s="100" t="s">
        <v>12</v>
      </c>
    </row>
    <row r="139" spans="1:6" ht="15">
      <c r="A139" s="102"/>
      <c r="B139" s="103"/>
      <c r="C139" s="102"/>
      <c r="D139" s="102"/>
      <c r="E139" s="74"/>
      <c r="F139" s="306"/>
    </row>
    <row r="140" spans="1:6" ht="15">
      <c r="A140" s="327"/>
      <c r="B140" s="109"/>
      <c r="C140" s="108"/>
      <c r="D140" s="109"/>
      <c r="E140" s="70"/>
      <c r="F140" s="312"/>
    </row>
    <row r="141" spans="1:6" ht="15">
      <c r="A141" s="327"/>
      <c r="B141" s="109"/>
      <c r="C141" s="108"/>
      <c r="D141" s="109"/>
      <c r="E141" s="70"/>
      <c r="F141" s="312"/>
    </row>
    <row r="142" spans="1:6" ht="15.75" thickBot="1">
      <c r="A142" s="110"/>
      <c r="B142" s="111"/>
      <c r="C142" s="110"/>
      <c r="D142" s="111"/>
      <c r="E142" s="69"/>
      <c r="F142" s="311"/>
    </row>
    <row r="143" spans="1:6" ht="15.75" thickTop="1">
      <c r="A143" s="108"/>
      <c r="B143" s="109"/>
      <c r="C143" s="108"/>
      <c r="D143" s="109"/>
      <c r="E143" s="70"/>
      <c r="F143" s="312"/>
    </row>
    <row r="144" spans="1:6" ht="15">
      <c r="A144" s="327"/>
      <c r="B144" s="95"/>
      <c r="C144" s="327"/>
      <c r="D144" s="95"/>
      <c r="E144" s="66"/>
      <c r="F144" s="308"/>
    </row>
    <row r="145" spans="1:6" ht="15.75" thickBot="1">
      <c r="A145" s="327"/>
      <c r="B145" s="95"/>
      <c r="C145" s="327"/>
      <c r="D145" s="95"/>
      <c r="E145" s="66"/>
      <c r="F145" s="308"/>
    </row>
    <row r="146" spans="1:6" ht="16.5" thickBot="1" thickTop="1">
      <c r="A146" s="347" t="s">
        <v>4</v>
      </c>
      <c r="B146" s="349" t="s">
        <v>28</v>
      </c>
      <c r="C146" s="350"/>
      <c r="D146" s="347" t="s">
        <v>20</v>
      </c>
      <c r="E146" s="348" t="s">
        <v>40</v>
      </c>
      <c r="F146" s="308"/>
    </row>
    <row r="147" spans="1:6" ht="16.5" thickBot="1" thickTop="1">
      <c r="A147" s="327"/>
      <c r="B147" s="95"/>
      <c r="C147" s="327"/>
      <c r="D147" s="95"/>
      <c r="E147" s="66"/>
      <c r="F147" s="308"/>
    </row>
    <row r="148" spans="1:6" ht="15.75" thickBot="1">
      <c r="A148" s="100" t="s">
        <v>11</v>
      </c>
      <c r="B148" s="100" t="s">
        <v>5</v>
      </c>
      <c r="C148" s="100" t="s">
        <v>8</v>
      </c>
      <c r="D148" s="100" t="s">
        <v>9</v>
      </c>
      <c r="E148" s="68" t="s">
        <v>10</v>
      </c>
      <c r="F148" s="100" t="s">
        <v>12</v>
      </c>
    </row>
    <row r="149" spans="1:6" ht="15">
      <c r="A149" s="102" t="s">
        <v>3</v>
      </c>
      <c r="B149" s="106" t="s">
        <v>207</v>
      </c>
      <c r="C149" s="105" t="s">
        <v>23</v>
      </c>
      <c r="D149" s="105">
        <v>60</v>
      </c>
      <c r="E149" s="75" t="s">
        <v>496</v>
      </c>
      <c r="F149" s="306">
        <v>50</v>
      </c>
    </row>
    <row r="150" spans="1:6" ht="15">
      <c r="A150" s="327"/>
      <c r="B150" s="95"/>
      <c r="C150" s="327"/>
      <c r="D150" s="95"/>
      <c r="E150" s="66"/>
      <c r="F150" s="308"/>
    </row>
    <row r="151" spans="1:6" ht="15.75" thickBot="1">
      <c r="A151" s="327"/>
      <c r="B151" s="95"/>
      <c r="C151" s="327"/>
      <c r="D151" s="95"/>
      <c r="E151" s="66"/>
      <c r="F151" s="308"/>
    </row>
    <row r="152" spans="1:6" ht="16.5" thickBot="1" thickTop="1">
      <c r="A152" s="347" t="s">
        <v>4</v>
      </c>
      <c r="B152" s="349" t="s">
        <v>28</v>
      </c>
      <c r="C152" s="350"/>
      <c r="D152" s="347" t="s">
        <v>20</v>
      </c>
      <c r="E152" s="348" t="s">
        <v>41</v>
      </c>
      <c r="F152" s="308"/>
    </row>
    <row r="153" spans="1:6" ht="16.5" thickBot="1" thickTop="1">
      <c r="A153" s="327"/>
      <c r="B153" s="95"/>
      <c r="C153" s="327"/>
      <c r="D153" s="95"/>
      <c r="E153" s="66"/>
      <c r="F153" s="308"/>
    </row>
    <row r="154" spans="1:6" ht="15.75" thickBot="1">
      <c r="A154" s="100" t="s">
        <v>11</v>
      </c>
      <c r="B154" s="100" t="s">
        <v>5</v>
      </c>
      <c r="C154" s="100" t="s">
        <v>8</v>
      </c>
      <c r="D154" s="100" t="s">
        <v>9</v>
      </c>
      <c r="E154" s="68" t="s">
        <v>10</v>
      </c>
      <c r="F154" s="100" t="s">
        <v>12</v>
      </c>
    </row>
    <row r="155" spans="1:6" ht="15">
      <c r="A155" s="105" t="s">
        <v>3</v>
      </c>
      <c r="B155" s="29" t="s">
        <v>219</v>
      </c>
      <c r="C155" s="31" t="s">
        <v>30</v>
      </c>
      <c r="D155" s="31">
        <v>96</v>
      </c>
      <c r="E155" s="334" t="s">
        <v>497</v>
      </c>
      <c r="F155" s="322">
        <v>50</v>
      </c>
    </row>
    <row r="156" spans="1:6" ht="15">
      <c r="A156" s="323" t="s">
        <v>13</v>
      </c>
      <c r="B156" s="119" t="s">
        <v>221</v>
      </c>
      <c r="C156" s="105" t="s">
        <v>222</v>
      </c>
      <c r="D156" s="105">
        <v>84</v>
      </c>
      <c r="E156" s="75" t="s">
        <v>498</v>
      </c>
      <c r="F156" s="313">
        <v>45</v>
      </c>
    </row>
    <row r="157" spans="1:6" ht="15">
      <c r="A157" s="323" t="s">
        <v>17</v>
      </c>
      <c r="B157" s="324" t="s">
        <v>224</v>
      </c>
      <c r="C157" s="323" t="s">
        <v>97</v>
      </c>
      <c r="D157" s="323">
        <v>63</v>
      </c>
      <c r="E157" s="325" t="s">
        <v>499</v>
      </c>
      <c r="F157" s="313">
        <v>42</v>
      </c>
    </row>
    <row r="158" spans="1:6" ht="15">
      <c r="A158" s="327"/>
      <c r="B158" s="109"/>
      <c r="C158" s="108"/>
      <c r="D158" s="109"/>
      <c r="E158" s="70"/>
      <c r="F158" s="312"/>
    </row>
    <row r="159" spans="1:6" ht="15">
      <c r="A159" s="327"/>
      <c r="B159" s="109"/>
      <c r="C159" s="108"/>
      <c r="D159" s="109"/>
      <c r="E159" s="70"/>
      <c r="F159" s="312"/>
    </row>
    <row r="160" spans="1:6" ht="15.75" thickBot="1">
      <c r="A160" s="127"/>
      <c r="B160" s="128"/>
      <c r="C160" s="127"/>
      <c r="D160" s="128"/>
      <c r="E160" s="73"/>
      <c r="F160" s="326"/>
    </row>
    <row r="161" spans="1:6" ht="16.5" thickBot="1" thickTop="1">
      <c r="A161" s="327"/>
      <c r="B161" s="95"/>
      <c r="C161" s="327"/>
      <c r="D161" s="95"/>
      <c r="E161" s="66"/>
      <c r="F161" s="308"/>
    </row>
    <row r="162" spans="1:6" ht="16.5" thickBot="1">
      <c r="A162" s="130" t="s">
        <v>42</v>
      </c>
      <c r="B162" s="131"/>
      <c r="C162" s="130">
        <f>SUM(C163:C164)</f>
        <v>57</v>
      </c>
      <c r="D162" s="95"/>
      <c r="E162" s="66"/>
      <c r="F162" s="308"/>
    </row>
    <row r="163" spans="1:6" ht="15.75" thickBot="1">
      <c r="A163" s="327"/>
      <c r="B163" s="132" t="s">
        <v>43</v>
      </c>
      <c r="C163" s="133">
        <f>COUNT(F149:F149,F124:F133,F108,F85:F89,F56:F66,F29:F34,F10:F13)</f>
        <v>38</v>
      </c>
      <c r="D163" s="95"/>
      <c r="E163" s="66"/>
      <c r="F163" s="308"/>
    </row>
    <row r="164" spans="1:6" ht="15.75" thickBot="1">
      <c r="A164" s="327"/>
      <c r="B164" s="132" t="s">
        <v>44</v>
      </c>
      <c r="C164" s="133">
        <f>COUNT(F155:F157,F114,F95:F98,F72:G75,F40:G46)</f>
        <v>19</v>
      </c>
      <c r="D164" s="95"/>
      <c r="E164" s="66"/>
      <c r="F164" s="308"/>
    </row>
    <row r="165" ht="15">
      <c r="F165" s="77"/>
    </row>
  </sheetData>
  <sheetProtection password="D80B" sheet="1" selectLockedCells="1"/>
  <mergeCells count="12">
    <mergeCell ref="A3:F3"/>
    <mergeCell ref="B7:C7"/>
    <mergeCell ref="B16:C16"/>
    <mergeCell ref="B37:C37"/>
    <mergeCell ref="B53:C53"/>
    <mergeCell ref="B69:C69"/>
    <mergeCell ref="B82:C82"/>
    <mergeCell ref="B92:C92"/>
    <mergeCell ref="B105:C105"/>
    <mergeCell ref="B111:C111"/>
    <mergeCell ref="B121:C121"/>
    <mergeCell ref="B26:C26"/>
  </mergeCells>
  <printOptions/>
  <pageMargins left="1.27" right="0.7086614173228347" top="0.7480314960629921" bottom="0.7480314960629921" header="0.31496062992125984" footer="0.31496062992125984"/>
  <pageSetup horizontalDpi="600" verticalDpi="600" orientation="portrait" paperSize="9" scale="92" r:id="rId1"/>
  <headerFooter>
    <oddHeader>&amp;C&amp;F</oddHeader>
    <oddFooter>&amp;CStranica &amp;P</oddFooter>
  </headerFooter>
  <rowBreaks count="3" manualBreakCount="3">
    <brk id="49" max="5" man="1"/>
    <brk id="98" max="255" man="1"/>
    <brk id="14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46"/>
  <sheetViews>
    <sheetView showGridLines="0" view="pageLayout" zoomScale="96" zoomScaleNormal="75" zoomScaleSheetLayoutView="100" zoomScalePageLayoutView="96" workbookViewId="0" topLeftCell="A1">
      <selection activeCell="B114" sqref="B114:D114"/>
    </sheetView>
  </sheetViews>
  <sheetFormatPr defaultColWidth="9.140625" defaultRowHeight="15"/>
  <cols>
    <col min="1" max="1" width="14.421875" style="0" customWidth="1"/>
    <col min="2" max="2" width="18.140625" style="2" customWidth="1"/>
    <col min="3" max="3" width="9.421875" style="0" bestFit="1" customWidth="1"/>
    <col min="4" max="4" width="15.00390625" style="2" bestFit="1" customWidth="1"/>
    <col min="5" max="5" width="12.7109375" style="2" bestFit="1" customWidth="1"/>
    <col min="6" max="6" width="9.140625" style="9" customWidth="1"/>
    <col min="7" max="7" width="9.140625" style="2" hidden="1" customWidth="1"/>
  </cols>
  <sheetData>
    <row r="1" ht="15">
      <c r="F1" s="2"/>
    </row>
    <row r="3" spans="1:6" ht="18.75">
      <c r="A3" s="390" t="s">
        <v>56</v>
      </c>
      <c r="B3" s="369"/>
      <c r="C3" s="369"/>
      <c r="D3" s="369"/>
      <c r="E3" s="369"/>
      <c r="F3" s="369"/>
    </row>
    <row r="6" ht="15.75" thickBot="1"/>
    <row r="7" spans="1:5" ht="16.5" thickBot="1" thickTop="1">
      <c r="A7" s="34" t="s">
        <v>4</v>
      </c>
      <c r="B7" s="408" t="s">
        <v>0</v>
      </c>
      <c r="C7" s="409"/>
      <c r="D7" s="34" t="s">
        <v>7</v>
      </c>
      <c r="E7" s="34" t="s">
        <v>31</v>
      </c>
    </row>
    <row r="8" ht="16.5" thickBot="1" thickTop="1"/>
    <row r="9" spans="1:6" ht="15.75" thickBot="1">
      <c r="A9" s="4" t="s">
        <v>11</v>
      </c>
      <c r="B9" s="4" t="s">
        <v>5</v>
      </c>
      <c r="C9" s="4" t="s">
        <v>8</v>
      </c>
      <c r="D9" s="4" t="s">
        <v>9</v>
      </c>
      <c r="E9" s="5" t="s">
        <v>10</v>
      </c>
      <c r="F9" s="10" t="s">
        <v>12</v>
      </c>
    </row>
    <row r="10" spans="1:6" ht="15">
      <c r="A10" s="102" t="s">
        <v>3</v>
      </c>
      <c r="B10" s="103" t="s">
        <v>121</v>
      </c>
      <c r="C10" s="102" t="s">
        <v>90</v>
      </c>
      <c r="D10" s="102">
        <v>26</v>
      </c>
      <c r="E10" s="74" t="s">
        <v>513</v>
      </c>
      <c r="F10" s="306">
        <v>50</v>
      </c>
    </row>
    <row r="11" spans="1:6" ht="15">
      <c r="A11" s="105" t="s">
        <v>13</v>
      </c>
      <c r="B11" s="106" t="s">
        <v>123</v>
      </c>
      <c r="C11" s="105" t="s">
        <v>89</v>
      </c>
      <c r="D11" s="105">
        <v>32</v>
      </c>
      <c r="E11" s="75" t="s">
        <v>514</v>
      </c>
      <c r="F11" s="307">
        <v>45</v>
      </c>
    </row>
    <row r="12" spans="1:6" ht="15">
      <c r="A12" s="105" t="s">
        <v>17</v>
      </c>
      <c r="B12" s="106" t="s">
        <v>127</v>
      </c>
      <c r="C12" s="105" t="s">
        <v>89</v>
      </c>
      <c r="D12" s="105">
        <v>4</v>
      </c>
      <c r="E12" s="75" t="s">
        <v>515</v>
      </c>
      <c r="F12" s="307">
        <v>42</v>
      </c>
    </row>
    <row r="13" spans="1:6" ht="15">
      <c r="A13" s="343"/>
      <c r="F13" s="308"/>
    </row>
    <row r="14" spans="1:6" ht="15.75" thickBot="1">
      <c r="A14" s="343"/>
      <c r="B14" s="95"/>
      <c r="C14" s="343"/>
      <c r="D14" s="95"/>
      <c r="E14" s="66"/>
      <c r="F14" s="308"/>
    </row>
    <row r="15" spans="1:11" ht="16.5" thickBot="1" thickTop="1">
      <c r="A15" s="351" t="s">
        <v>4</v>
      </c>
      <c r="B15" s="410" t="s">
        <v>0</v>
      </c>
      <c r="C15" s="411"/>
      <c r="D15" s="351" t="s">
        <v>7</v>
      </c>
      <c r="E15" s="352" t="s">
        <v>32</v>
      </c>
      <c r="F15" s="308"/>
      <c r="H15" s="6"/>
      <c r="I15" s="7"/>
      <c r="J15" s="6"/>
      <c r="K15" s="7"/>
    </row>
    <row r="16" spans="1:11" ht="16.5" thickBot="1" thickTop="1">
      <c r="A16" s="343"/>
      <c r="B16" s="95"/>
      <c r="C16" s="343"/>
      <c r="D16" s="95"/>
      <c r="E16" s="66"/>
      <c r="F16" s="308"/>
      <c r="I16" s="2"/>
      <c r="K16" s="2"/>
    </row>
    <row r="17" spans="1:6" ht="15.75" thickBot="1">
      <c r="A17" s="100" t="s">
        <v>11</v>
      </c>
      <c r="B17" s="100" t="s">
        <v>5</v>
      </c>
      <c r="C17" s="100" t="s">
        <v>8</v>
      </c>
      <c r="D17" s="100" t="s">
        <v>9</v>
      </c>
      <c r="E17" s="68" t="s">
        <v>10</v>
      </c>
      <c r="F17" s="100" t="s">
        <v>12</v>
      </c>
    </row>
    <row r="18" spans="1:7" ht="15.75" thickBot="1">
      <c r="A18" s="102"/>
      <c r="B18" s="103"/>
      <c r="C18" s="102"/>
      <c r="D18" s="102"/>
      <c r="E18" s="74"/>
      <c r="F18" s="306"/>
      <c r="G18" s="8"/>
    </row>
    <row r="19" spans="1:7" ht="15.75" thickTop="1">
      <c r="A19" s="343"/>
      <c r="B19" s="95"/>
      <c r="C19" s="343"/>
      <c r="D19" s="95"/>
      <c r="E19" s="66"/>
      <c r="F19" s="308"/>
      <c r="G19" s="7"/>
    </row>
    <row r="20" spans="1:6" ht="15">
      <c r="A20" s="343"/>
      <c r="B20" s="95"/>
      <c r="C20" s="343"/>
      <c r="D20" s="95"/>
      <c r="E20" s="66"/>
      <c r="F20" s="308"/>
    </row>
    <row r="21" spans="1:6" ht="15.75" thickBot="1">
      <c r="A21" s="110"/>
      <c r="B21" s="111"/>
      <c r="C21" s="110"/>
      <c r="D21" s="111"/>
      <c r="E21" s="69"/>
      <c r="F21" s="311"/>
    </row>
    <row r="22" spans="1:6" ht="15.75" thickTop="1">
      <c r="A22" s="108"/>
      <c r="B22" s="109"/>
      <c r="C22" s="108"/>
      <c r="D22" s="109"/>
      <c r="E22" s="70"/>
      <c r="F22" s="312"/>
    </row>
    <row r="23" spans="1:6" ht="15">
      <c r="A23" s="343"/>
      <c r="B23" s="95"/>
      <c r="C23" s="343"/>
      <c r="D23" s="95"/>
      <c r="E23" s="66"/>
      <c r="F23" s="308"/>
    </row>
    <row r="24" spans="1:6" ht="15.75" thickBot="1">
      <c r="A24" s="343"/>
      <c r="B24" s="95"/>
      <c r="C24" s="343"/>
      <c r="D24" s="95"/>
      <c r="E24" s="66"/>
      <c r="F24" s="308"/>
    </row>
    <row r="25" spans="1:6" ht="16.5" thickBot="1" thickTop="1">
      <c r="A25" s="351" t="s">
        <v>4</v>
      </c>
      <c r="B25" s="410" t="s">
        <v>33</v>
      </c>
      <c r="C25" s="411"/>
      <c r="D25" s="351" t="s">
        <v>34</v>
      </c>
      <c r="E25" s="352" t="s">
        <v>31</v>
      </c>
      <c r="F25" s="308"/>
    </row>
    <row r="26" spans="1:6" ht="16.5" thickBot="1" thickTop="1">
      <c r="A26" s="343"/>
      <c r="B26" s="95"/>
      <c r="C26" s="343"/>
      <c r="D26" s="95"/>
      <c r="E26" s="66"/>
      <c r="F26" s="308"/>
    </row>
    <row r="27" spans="1:6" ht="15.75" thickBot="1">
      <c r="A27" s="100" t="s">
        <v>11</v>
      </c>
      <c r="B27" s="100" t="s">
        <v>5</v>
      </c>
      <c r="C27" s="100" t="s">
        <v>8</v>
      </c>
      <c r="D27" s="100" t="s">
        <v>9</v>
      </c>
      <c r="E27" s="68" t="s">
        <v>10</v>
      </c>
      <c r="F27" s="100" t="s">
        <v>12</v>
      </c>
    </row>
    <row r="28" spans="1:6" ht="15">
      <c r="A28" s="345" t="s">
        <v>3</v>
      </c>
      <c r="B28" s="106" t="s">
        <v>129</v>
      </c>
      <c r="C28" s="105" t="s">
        <v>35</v>
      </c>
      <c r="D28" s="105">
        <v>90</v>
      </c>
      <c r="E28" s="75" t="s">
        <v>516</v>
      </c>
      <c r="F28" s="306">
        <v>50</v>
      </c>
    </row>
    <row r="29" spans="1:6" ht="15">
      <c r="A29" s="105" t="s">
        <v>13</v>
      </c>
      <c r="B29" s="106" t="s">
        <v>339</v>
      </c>
      <c r="C29" s="105" t="s">
        <v>35</v>
      </c>
      <c r="D29" s="105">
        <v>20</v>
      </c>
      <c r="E29" s="75" t="s">
        <v>520</v>
      </c>
      <c r="F29" s="307">
        <v>45</v>
      </c>
    </row>
    <row r="30" spans="1:6" ht="15">
      <c r="A30" s="105" t="s">
        <v>17</v>
      </c>
      <c r="B30" s="119" t="s">
        <v>459</v>
      </c>
      <c r="C30" s="169" t="s">
        <v>90</v>
      </c>
      <c r="D30" s="2">
        <v>85</v>
      </c>
      <c r="E30" s="75" t="s">
        <v>522</v>
      </c>
      <c r="F30" s="307">
        <v>42</v>
      </c>
    </row>
    <row r="31" spans="1:6" ht="15">
      <c r="A31" s="345" t="s">
        <v>18</v>
      </c>
      <c r="B31" s="106" t="s">
        <v>131</v>
      </c>
      <c r="C31" s="105" t="s">
        <v>95</v>
      </c>
      <c r="D31" s="105">
        <v>62</v>
      </c>
      <c r="E31" s="75" t="s">
        <v>517</v>
      </c>
      <c r="F31" s="307">
        <v>40</v>
      </c>
    </row>
    <row r="32" spans="1:7" ht="15">
      <c r="A32" s="345" t="s">
        <v>19</v>
      </c>
      <c r="B32" s="106" t="s">
        <v>134</v>
      </c>
      <c r="C32" s="105" t="s">
        <v>95</v>
      </c>
      <c r="D32" s="105">
        <v>33</v>
      </c>
      <c r="E32" s="75" t="s">
        <v>518</v>
      </c>
      <c r="F32" s="307">
        <v>39</v>
      </c>
      <c r="G32" s="7"/>
    </row>
    <row r="33" spans="1:7" ht="15">
      <c r="A33" s="345" t="s">
        <v>50</v>
      </c>
      <c r="B33" s="106" t="s">
        <v>139</v>
      </c>
      <c r="C33" s="105" t="s">
        <v>90</v>
      </c>
      <c r="D33" s="105">
        <v>13</v>
      </c>
      <c r="E33" s="75" t="s">
        <v>519</v>
      </c>
      <c r="F33" s="307">
        <v>38</v>
      </c>
      <c r="G33" s="7"/>
    </row>
    <row r="34" spans="1:7" ht="15">
      <c r="A34" s="345" t="s">
        <v>51</v>
      </c>
      <c r="B34" s="119" t="s">
        <v>271</v>
      </c>
      <c r="C34" s="169" t="s">
        <v>90</v>
      </c>
      <c r="D34" s="2">
        <v>25</v>
      </c>
      <c r="E34" s="75" t="s">
        <v>521</v>
      </c>
      <c r="F34" s="307">
        <v>37</v>
      </c>
      <c r="G34" s="7"/>
    </row>
    <row r="35" spans="6:7" ht="15.75" thickBot="1">
      <c r="F35" s="241"/>
      <c r="G35" s="8"/>
    </row>
    <row r="36" spans="1:7" ht="16.5" thickBot="1" thickTop="1">
      <c r="A36" s="343"/>
      <c r="F36" s="308"/>
      <c r="G36" s="7"/>
    </row>
    <row r="37" spans="1:7" ht="16.5" thickBot="1" thickTop="1">
      <c r="A37" s="351" t="s">
        <v>4</v>
      </c>
      <c r="B37" s="410" t="s">
        <v>33</v>
      </c>
      <c r="C37" s="411"/>
      <c r="D37" s="351" t="s">
        <v>34</v>
      </c>
      <c r="E37" s="352" t="s">
        <v>32</v>
      </c>
      <c r="F37" s="308"/>
      <c r="G37" s="7"/>
    </row>
    <row r="38" spans="1:6" ht="16.5" thickBot="1" thickTop="1">
      <c r="A38" s="343"/>
      <c r="B38" s="95"/>
      <c r="C38" s="343"/>
      <c r="D38" s="95"/>
      <c r="E38" s="66"/>
      <c r="F38" s="308"/>
    </row>
    <row r="39" spans="1:6" ht="15.75" thickBot="1">
      <c r="A39" s="100" t="s">
        <v>11</v>
      </c>
      <c r="B39" s="100" t="s">
        <v>5</v>
      </c>
      <c r="C39" s="100" t="s">
        <v>8</v>
      </c>
      <c r="D39" s="100" t="s">
        <v>9</v>
      </c>
      <c r="E39" s="68" t="s">
        <v>10</v>
      </c>
      <c r="F39" s="100" t="s">
        <v>12</v>
      </c>
    </row>
    <row r="40" spans="1:6" ht="15">
      <c r="A40" s="105" t="s">
        <v>3</v>
      </c>
      <c r="B40" s="119" t="s">
        <v>152</v>
      </c>
      <c r="C40" s="105" t="s">
        <v>95</v>
      </c>
      <c r="D40" s="105">
        <v>36</v>
      </c>
      <c r="E40" s="75" t="s">
        <v>524</v>
      </c>
      <c r="F40" s="116">
        <v>50</v>
      </c>
    </row>
    <row r="41" spans="1:6" ht="15">
      <c r="A41" s="105" t="s">
        <v>13</v>
      </c>
      <c r="B41" s="119" t="s">
        <v>142</v>
      </c>
      <c r="C41" s="105" t="s">
        <v>35</v>
      </c>
      <c r="D41" s="105">
        <v>7</v>
      </c>
      <c r="E41" s="75" t="s">
        <v>523</v>
      </c>
      <c r="F41" s="313">
        <v>45</v>
      </c>
    </row>
    <row r="42" spans="1:6" ht="15">
      <c r="A42" s="314" t="s">
        <v>17</v>
      </c>
      <c r="B42" s="119" t="s">
        <v>144</v>
      </c>
      <c r="C42" s="105" t="s">
        <v>35</v>
      </c>
      <c r="D42" s="105">
        <v>83</v>
      </c>
      <c r="E42" s="75" t="s">
        <v>525</v>
      </c>
      <c r="F42" s="307">
        <v>42</v>
      </c>
    </row>
    <row r="43" ht="15">
      <c r="F43" s="312"/>
    </row>
    <row r="44" spans="1:6" ht="15">
      <c r="A44" s="108"/>
      <c r="F44" s="312"/>
    </row>
    <row r="45" spans="1:6" ht="15.75" thickBot="1">
      <c r="A45" s="110"/>
      <c r="B45" s="111"/>
      <c r="C45" s="110"/>
      <c r="D45" s="111"/>
      <c r="E45" s="69"/>
      <c r="F45" s="311"/>
    </row>
    <row r="46" spans="1:8" ht="15.75" thickTop="1">
      <c r="A46" s="108"/>
      <c r="B46" s="109"/>
      <c r="C46" s="108"/>
      <c r="D46" s="109"/>
      <c r="E46" s="70"/>
      <c r="F46" s="312"/>
      <c r="G46" s="7"/>
      <c r="H46" s="21"/>
    </row>
    <row r="47" spans="1:7" ht="15.75" thickBot="1">
      <c r="A47" s="108"/>
      <c r="F47" s="312"/>
      <c r="G47" s="8"/>
    </row>
    <row r="48" spans="1:7" ht="16.5" thickBot="1" thickTop="1">
      <c r="A48" s="343"/>
      <c r="B48" s="95"/>
      <c r="C48" s="343"/>
      <c r="D48" s="95"/>
      <c r="E48" s="66"/>
      <c r="F48" s="308"/>
      <c r="G48" s="7"/>
    </row>
    <row r="49" spans="1:6" ht="16.5" thickBot="1" thickTop="1">
      <c r="A49" s="351" t="s">
        <v>4</v>
      </c>
      <c r="B49" s="410" t="s">
        <v>15</v>
      </c>
      <c r="C49" s="411"/>
      <c r="D49" s="351" t="s">
        <v>14</v>
      </c>
      <c r="E49" s="352" t="s">
        <v>31</v>
      </c>
      <c r="F49" s="308"/>
    </row>
    <row r="50" spans="1:6" ht="16.5" thickBot="1" thickTop="1">
      <c r="A50" s="343"/>
      <c r="B50" s="95"/>
      <c r="C50" s="343"/>
      <c r="D50" s="95"/>
      <c r="E50" s="66"/>
      <c r="F50" s="308"/>
    </row>
    <row r="51" spans="1:6" ht="15.75" thickBot="1">
      <c r="A51" s="100" t="s">
        <v>11</v>
      </c>
      <c r="B51" s="100" t="s">
        <v>5</v>
      </c>
      <c r="C51" s="100" t="s">
        <v>8</v>
      </c>
      <c r="D51" s="100" t="s">
        <v>9</v>
      </c>
      <c r="E51" s="68" t="s">
        <v>10</v>
      </c>
      <c r="F51" s="100" t="s">
        <v>12</v>
      </c>
    </row>
    <row r="52" spans="1:6" ht="15">
      <c r="A52" s="105" t="s">
        <v>3</v>
      </c>
      <c r="B52" s="106" t="s">
        <v>168</v>
      </c>
      <c r="C52" s="105" t="s">
        <v>96</v>
      </c>
      <c r="D52" s="105">
        <v>5</v>
      </c>
      <c r="E52" s="75" t="s">
        <v>529</v>
      </c>
      <c r="F52" s="306">
        <v>50</v>
      </c>
    </row>
    <row r="53" spans="1:6" ht="15">
      <c r="A53" s="105" t="s">
        <v>13</v>
      </c>
      <c r="B53" s="106" t="s">
        <v>170</v>
      </c>
      <c r="C53" s="105" t="s">
        <v>96</v>
      </c>
      <c r="D53" s="105">
        <v>30</v>
      </c>
      <c r="E53" s="75" t="s">
        <v>526</v>
      </c>
      <c r="F53" s="307">
        <v>45</v>
      </c>
    </row>
    <row r="54" spans="1:6" ht="15">
      <c r="A54" s="105" t="s">
        <v>17</v>
      </c>
      <c r="B54" s="106" t="s">
        <v>169</v>
      </c>
      <c r="C54" s="105" t="s">
        <v>16</v>
      </c>
      <c r="D54" s="105">
        <v>45</v>
      </c>
      <c r="E54" s="75" t="s">
        <v>527</v>
      </c>
      <c r="F54" s="307">
        <v>42</v>
      </c>
    </row>
    <row r="55" spans="1:6" ht="15">
      <c r="A55" s="105" t="s">
        <v>18</v>
      </c>
      <c r="B55" s="106" t="s">
        <v>171</v>
      </c>
      <c r="C55" s="105" t="s">
        <v>16</v>
      </c>
      <c r="D55" s="105">
        <v>3</v>
      </c>
      <c r="E55" s="75" t="s">
        <v>528</v>
      </c>
      <c r="F55" s="307">
        <v>40</v>
      </c>
    </row>
    <row r="56" spans="1:6" ht="15">
      <c r="A56" s="105" t="s">
        <v>19</v>
      </c>
      <c r="B56" s="106" t="s">
        <v>174</v>
      </c>
      <c r="C56" s="105" t="s">
        <v>98</v>
      </c>
      <c r="D56" s="105">
        <v>11</v>
      </c>
      <c r="E56" s="75" t="s">
        <v>530</v>
      </c>
      <c r="F56" s="307">
        <v>39</v>
      </c>
    </row>
    <row r="57" spans="1:6" ht="15">
      <c r="A57" s="105" t="s">
        <v>50</v>
      </c>
      <c r="B57" s="106" t="s">
        <v>172</v>
      </c>
      <c r="C57" s="105" t="s">
        <v>98</v>
      </c>
      <c r="D57" s="105">
        <v>29</v>
      </c>
      <c r="E57" s="75" t="s">
        <v>531</v>
      </c>
      <c r="F57" s="307">
        <v>38</v>
      </c>
    </row>
    <row r="58" spans="1:7" ht="15">
      <c r="A58" s="109"/>
      <c r="F58" s="241"/>
      <c r="G58" s="7"/>
    </row>
    <row r="59" spans="1:7" ht="15.75" thickBot="1">
      <c r="A59" s="343"/>
      <c r="F59" s="308"/>
      <c r="G59" s="8"/>
    </row>
    <row r="60" spans="1:7" ht="16.5" thickBot="1" thickTop="1">
      <c r="A60" s="351" t="s">
        <v>4</v>
      </c>
      <c r="B60" s="410" t="s">
        <v>15</v>
      </c>
      <c r="C60" s="411"/>
      <c r="D60" s="351" t="s">
        <v>14</v>
      </c>
      <c r="E60" s="352" t="s">
        <v>32</v>
      </c>
      <c r="F60" s="308"/>
      <c r="G60" s="7"/>
    </row>
    <row r="61" spans="1:6" ht="16.5" thickBot="1" thickTop="1">
      <c r="A61" s="343"/>
      <c r="B61" s="95"/>
      <c r="C61" s="343"/>
      <c r="D61" s="95"/>
      <c r="E61" s="66"/>
      <c r="F61" s="308"/>
    </row>
    <row r="62" spans="1:6" ht="15.75" thickBot="1">
      <c r="A62" s="100" t="s">
        <v>11</v>
      </c>
      <c r="B62" s="100" t="s">
        <v>5</v>
      </c>
      <c r="C62" s="100" t="s">
        <v>8</v>
      </c>
      <c r="D62" s="100" t="s">
        <v>9</v>
      </c>
      <c r="E62" s="68" t="s">
        <v>10</v>
      </c>
      <c r="F62" s="100" t="s">
        <v>12</v>
      </c>
    </row>
    <row r="63" spans="1:6" ht="15">
      <c r="A63" s="102" t="s">
        <v>3</v>
      </c>
      <c r="B63" s="106" t="s">
        <v>420</v>
      </c>
      <c r="C63" s="105" t="s">
        <v>98</v>
      </c>
      <c r="D63" s="105">
        <v>61</v>
      </c>
      <c r="E63" s="75" t="s">
        <v>532</v>
      </c>
      <c r="F63" s="306">
        <v>50</v>
      </c>
    </row>
    <row r="64" spans="1:6" ht="15">
      <c r="A64" s="343"/>
      <c r="B64" s="109"/>
      <c r="C64" s="108"/>
      <c r="D64" s="109"/>
      <c r="E64" s="70"/>
      <c r="F64" s="312"/>
    </row>
    <row r="65" spans="1:6" ht="15">
      <c r="A65" s="343"/>
      <c r="F65" s="312"/>
    </row>
    <row r="66" spans="1:6" ht="15.75" thickBot="1">
      <c r="A66" s="110"/>
      <c r="B66" s="111"/>
      <c r="C66" s="110"/>
      <c r="D66" s="111"/>
      <c r="E66" s="69"/>
      <c r="F66" s="311"/>
    </row>
    <row r="67" spans="1:6" ht="15.75" thickTop="1">
      <c r="A67" s="108"/>
      <c r="B67" s="109"/>
      <c r="C67" s="108"/>
      <c r="D67" s="109"/>
      <c r="E67" s="70"/>
      <c r="F67" s="312"/>
    </row>
    <row r="68" spans="1:7" ht="15">
      <c r="A68" s="343"/>
      <c r="B68" s="95"/>
      <c r="C68" s="343"/>
      <c r="D68" s="95"/>
      <c r="E68" s="66"/>
      <c r="F68" s="308"/>
      <c r="G68" s="7"/>
    </row>
    <row r="69" spans="1:7" ht="15.75" thickBot="1">
      <c r="A69" s="343"/>
      <c r="B69" s="95"/>
      <c r="C69" s="343"/>
      <c r="D69" s="95"/>
      <c r="E69" s="66"/>
      <c r="F69" s="308"/>
      <c r="G69" s="7"/>
    </row>
    <row r="70" spans="1:7" ht="16.5" thickBot="1" thickTop="1">
      <c r="A70" s="351" t="s">
        <v>4</v>
      </c>
      <c r="B70" s="410" t="s">
        <v>36</v>
      </c>
      <c r="C70" s="411"/>
      <c r="D70" s="351" t="s">
        <v>37</v>
      </c>
      <c r="E70" s="352" t="s">
        <v>31</v>
      </c>
      <c r="F70" s="308"/>
      <c r="G70" s="8"/>
    </row>
    <row r="71" spans="1:7" ht="16.5" thickBot="1" thickTop="1">
      <c r="A71" s="343"/>
      <c r="B71" s="95"/>
      <c r="C71" s="343"/>
      <c r="D71" s="95"/>
      <c r="E71" s="66"/>
      <c r="F71" s="308"/>
      <c r="G71" s="7"/>
    </row>
    <row r="72" spans="1:6" ht="15.75" thickBot="1">
      <c r="A72" s="100" t="s">
        <v>11</v>
      </c>
      <c r="B72" s="100" t="s">
        <v>5</v>
      </c>
      <c r="C72" s="100" t="s">
        <v>8</v>
      </c>
      <c r="D72" s="100" t="s">
        <v>9</v>
      </c>
      <c r="E72" s="68" t="s">
        <v>10</v>
      </c>
      <c r="F72" s="100" t="s">
        <v>12</v>
      </c>
    </row>
    <row r="73" spans="1:6" ht="15">
      <c r="A73" s="102" t="s">
        <v>3</v>
      </c>
      <c r="B73" s="124" t="s">
        <v>193</v>
      </c>
      <c r="C73" s="102" t="s">
        <v>38</v>
      </c>
      <c r="D73" s="102">
        <v>10</v>
      </c>
      <c r="E73" s="74" t="s">
        <v>536</v>
      </c>
      <c r="F73" s="306">
        <v>50</v>
      </c>
    </row>
    <row r="74" spans="1:6" ht="15">
      <c r="A74" s="105" t="s">
        <v>13</v>
      </c>
      <c r="B74" s="119" t="s">
        <v>195</v>
      </c>
      <c r="C74" s="105" t="s">
        <v>38</v>
      </c>
      <c r="D74" s="105">
        <v>8</v>
      </c>
      <c r="E74" s="75" t="s">
        <v>535</v>
      </c>
      <c r="F74" s="307">
        <v>45</v>
      </c>
    </row>
    <row r="75" spans="1:6" ht="15">
      <c r="A75" s="105" t="s">
        <v>17</v>
      </c>
      <c r="B75" s="106" t="s">
        <v>533</v>
      </c>
      <c r="C75" s="105" t="s">
        <v>91</v>
      </c>
      <c r="D75" s="105">
        <v>107</v>
      </c>
      <c r="E75" s="75" t="s">
        <v>534</v>
      </c>
      <c r="F75" s="307">
        <v>42</v>
      </c>
    </row>
    <row r="76" spans="1:6" ht="15">
      <c r="A76" s="105" t="s">
        <v>17</v>
      </c>
      <c r="B76" s="119" t="s">
        <v>199</v>
      </c>
      <c r="C76" s="105" t="s">
        <v>91</v>
      </c>
      <c r="D76" s="105">
        <v>31</v>
      </c>
      <c r="E76" s="75" t="s">
        <v>534</v>
      </c>
      <c r="F76" s="307">
        <v>42</v>
      </c>
    </row>
    <row r="77" spans="1:6" ht="15">
      <c r="A77" s="343"/>
      <c r="F77" s="308"/>
    </row>
    <row r="78" spans="1:6" ht="15.75" thickBot="1">
      <c r="A78" s="343"/>
      <c r="F78" s="308"/>
    </row>
    <row r="79" spans="1:6" ht="16.5" thickBot="1" thickTop="1">
      <c r="A79" s="351" t="s">
        <v>4</v>
      </c>
      <c r="B79" s="410" t="s">
        <v>36</v>
      </c>
      <c r="C79" s="411"/>
      <c r="D79" s="351" t="s">
        <v>37</v>
      </c>
      <c r="E79" s="352" t="s">
        <v>32</v>
      </c>
      <c r="F79" s="308"/>
    </row>
    <row r="80" spans="1:6" ht="16.5" thickBot="1" thickTop="1">
      <c r="A80" s="343"/>
      <c r="B80" s="95"/>
      <c r="C80" s="343"/>
      <c r="D80" s="95"/>
      <c r="E80" s="66"/>
      <c r="F80" s="308"/>
    </row>
    <row r="81" spans="1:6" ht="15.75" thickBot="1">
      <c r="A81" s="100" t="s">
        <v>11</v>
      </c>
      <c r="B81" s="100" t="s">
        <v>5</v>
      </c>
      <c r="C81" s="100" t="s">
        <v>8</v>
      </c>
      <c r="D81" s="100" t="s">
        <v>9</v>
      </c>
      <c r="E81" s="68" t="s">
        <v>10</v>
      </c>
      <c r="F81" s="100" t="s">
        <v>12</v>
      </c>
    </row>
    <row r="82" spans="1:6" ht="15">
      <c r="A82" s="102" t="s">
        <v>3</v>
      </c>
      <c r="B82" s="106" t="s">
        <v>187</v>
      </c>
      <c r="C82" s="105" t="s">
        <v>101</v>
      </c>
      <c r="D82" s="105">
        <v>16</v>
      </c>
      <c r="E82" s="75" t="s">
        <v>537</v>
      </c>
      <c r="F82" s="306">
        <v>50</v>
      </c>
    </row>
    <row r="83" spans="1:7" ht="15">
      <c r="A83" s="343"/>
      <c r="B83" s="109"/>
      <c r="C83" s="108"/>
      <c r="D83" s="109"/>
      <c r="E83" s="70"/>
      <c r="F83" s="312"/>
      <c r="G83" s="7"/>
    </row>
    <row r="84" spans="1:7" ht="15.75" thickBot="1">
      <c r="A84" s="343"/>
      <c r="F84" s="312"/>
      <c r="G84" s="11"/>
    </row>
    <row r="85" spans="1:6" ht="16.5" thickBot="1" thickTop="1">
      <c r="A85" s="110"/>
      <c r="B85" s="111"/>
      <c r="C85" s="110"/>
      <c r="D85" s="111"/>
      <c r="E85" s="69"/>
      <c r="F85" s="311"/>
    </row>
    <row r="86" spans="1:6" ht="15.75" thickTop="1">
      <c r="A86" s="108"/>
      <c r="B86" s="109"/>
      <c r="C86" s="108"/>
      <c r="D86" s="109"/>
      <c r="E86" s="70"/>
      <c r="F86" s="312"/>
    </row>
    <row r="87" spans="1:6" ht="15">
      <c r="A87" s="343"/>
      <c r="B87" s="95"/>
      <c r="C87" s="343"/>
      <c r="D87" s="95"/>
      <c r="E87" s="66"/>
      <c r="F87" s="308"/>
    </row>
    <row r="88" spans="1:6" ht="15.75" thickBot="1">
      <c r="A88" s="343"/>
      <c r="B88" s="95"/>
      <c r="C88" s="343"/>
      <c r="D88" s="95"/>
      <c r="E88" s="66"/>
      <c r="F88" s="308"/>
    </row>
    <row r="89" spans="1:6" ht="16.5" thickBot="1" thickTop="1">
      <c r="A89" s="351" t="s">
        <v>4</v>
      </c>
      <c r="B89" s="410" t="s">
        <v>76</v>
      </c>
      <c r="C89" s="411"/>
      <c r="D89" s="351" t="s">
        <v>20</v>
      </c>
      <c r="E89" s="352" t="s">
        <v>82</v>
      </c>
      <c r="F89" s="308"/>
    </row>
    <row r="90" spans="1:6" ht="16.5" thickBot="1" thickTop="1">
      <c r="A90" s="343"/>
      <c r="B90" s="95"/>
      <c r="C90" s="343"/>
      <c r="D90" s="95"/>
      <c r="E90" s="66"/>
      <c r="F90" s="308"/>
    </row>
    <row r="91" spans="1:6" ht="15.75" thickBot="1">
      <c r="A91" s="100" t="s">
        <v>11</v>
      </c>
      <c r="B91" s="100" t="s">
        <v>5</v>
      </c>
      <c r="C91" s="100" t="s">
        <v>8</v>
      </c>
      <c r="D91" s="100" t="s">
        <v>9</v>
      </c>
      <c r="E91" s="68" t="s">
        <v>10</v>
      </c>
      <c r="F91" s="100" t="s">
        <v>12</v>
      </c>
    </row>
    <row r="92" spans="1:6" ht="15">
      <c r="A92" s="290" t="s">
        <v>3</v>
      </c>
      <c r="B92" s="103" t="s">
        <v>203</v>
      </c>
      <c r="C92" s="102" t="s">
        <v>38</v>
      </c>
      <c r="D92" s="102">
        <v>81</v>
      </c>
      <c r="E92" s="74" t="s">
        <v>538</v>
      </c>
      <c r="F92" s="306">
        <v>50</v>
      </c>
    </row>
    <row r="93" spans="1:6" ht="15">
      <c r="A93" s="343"/>
      <c r="B93" s="95"/>
      <c r="C93" s="343"/>
      <c r="D93" s="95"/>
      <c r="E93" s="66"/>
      <c r="F93" s="308"/>
    </row>
    <row r="94" spans="1:6" ht="15.75" thickBot="1">
      <c r="A94" s="343"/>
      <c r="F94" s="308"/>
    </row>
    <row r="95" spans="1:6" ht="16.5" thickBot="1" thickTop="1">
      <c r="A95" s="351" t="s">
        <v>4</v>
      </c>
      <c r="B95" s="410" t="s">
        <v>76</v>
      </c>
      <c r="C95" s="411"/>
      <c r="D95" s="351" t="s">
        <v>20</v>
      </c>
      <c r="E95" s="352" t="s">
        <v>83</v>
      </c>
      <c r="F95" s="308"/>
    </row>
    <row r="96" spans="1:6" ht="16.5" thickBot="1" thickTop="1">
      <c r="A96" s="343"/>
      <c r="B96" s="95"/>
      <c r="C96" s="343"/>
      <c r="D96" s="95"/>
      <c r="E96" s="66"/>
      <c r="F96" s="308"/>
    </row>
    <row r="97" spans="1:6" ht="15.75" thickBot="1">
      <c r="A97" s="100" t="s">
        <v>11</v>
      </c>
      <c r="B97" s="100" t="s">
        <v>5</v>
      </c>
      <c r="C97" s="100" t="s">
        <v>8</v>
      </c>
      <c r="D97" s="100" t="s">
        <v>9</v>
      </c>
      <c r="E97" s="68" t="s">
        <v>10</v>
      </c>
      <c r="F97" s="100" t="s">
        <v>12</v>
      </c>
    </row>
    <row r="98" spans="1:6" ht="15">
      <c r="A98" s="102"/>
      <c r="B98" s="103"/>
      <c r="C98" s="102"/>
      <c r="D98" s="102"/>
      <c r="E98" s="74"/>
      <c r="F98" s="306"/>
    </row>
    <row r="99" spans="1:6" ht="15">
      <c r="A99" s="343"/>
      <c r="B99" s="109"/>
      <c r="C99" s="108"/>
      <c r="D99" s="109"/>
      <c r="E99" s="70"/>
      <c r="F99" s="312"/>
    </row>
    <row r="100" spans="1:6" ht="15">
      <c r="A100" s="343"/>
      <c r="B100" s="109"/>
      <c r="C100" s="108"/>
      <c r="D100" s="109"/>
      <c r="E100" s="70"/>
      <c r="F100" s="312"/>
    </row>
    <row r="101" spans="1:6" ht="15.75" thickBot="1">
      <c r="A101" s="110"/>
      <c r="B101" s="111"/>
      <c r="C101" s="110"/>
      <c r="D101" s="111"/>
      <c r="E101" s="69"/>
      <c r="F101" s="311"/>
    </row>
    <row r="102" spans="1:6" ht="15.75" thickTop="1">
      <c r="A102" s="108"/>
      <c r="B102" s="109"/>
      <c r="C102" s="108"/>
      <c r="D102" s="109"/>
      <c r="E102" s="70"/>
      <c r="F102" s="312"/>
    </row>
    <row r="103" spans="1:6" ht="15">
      <c r="A103" s="343"/>
      <c r="B103" s="95"/>
      <c r="C103" s="343"/>
      <c r="D103" s="95"/>
      <c r="E103" s="66"/>
      <c r="F103" s="308"/>
    </row>
    <row r="104" spans="1:6" ht="15.75" thickBot="1">
      <c r="A104" s="343"/>
      <c r="B104" s="95"/>
      <c r="C104" s="343"/>
      <c r="D104" s="95"/>
      <c r="E104" s="66"/>
      <c r="F104" s="308"/>
    </row>
    <row r="105" spans="1:6" ht="16.5" thickBot="1" thickTop="1">
      <c r="A105" s="351" t="s">
        <v>4</v>
      </c>
      <c r="B105" s="410" t="s">
        <v>21</v>
      </c>
      <c r="C105" s="411"/>
      <c r="D105" s="351" t="s">
        <v>22</v>
      </c>
      <c r="E105" s="352" t="s">
        <v>40</v>
      </c>
      <c r="F105" s="308"/>
    </row>
    <row r="106" spans="1:6" ht="16.5" thickBot="1" thickTop="1">
      <c r="A106" s="343"/>
      <c r="B106" s="95"/>
      <c r="C106" s="343"/>
      <c r="D106" s="95"/>
      <c r="E106" s="66"/>
      <c r="F106" s="308"/>
    </row>
    <row r="107" spans="1:6" ht="15.75" thickBot="1">
      <c r="A107" s="100" t="s">
        <v>11</v>
      </c>
      <c r="B107" s="100" t="s">
        <v>5</v>
      </c>
      <c r="C107" s="100" t="s">
        <v>8</v>
      </c>
      <c r="D107" s="100" t="s">
        <v>9</v>
      </c>
      <c r="E107" s="68" t="s">
        <v>10</v>
      </c>
      <c r="F107" s="100" t="s">
        <v>12</v>
      </c>
    </row>
    <row r="108" spans="1:6" ht="15">
      <c r="A108" s="102" t="s">
        <v>3</v>
      </c>
      <c r="B108" s="103" t="s">
        <v>438</v>
      </c>
      <c r="C108" s="102" t="s">
        <v>23</v>
      </c>
      <c r="D108" s="102">
        <v>13</v>
      </c>
      <c r="E108" s="74" t="s">
        <v>441</v>
      </c>
      <c r="F108" s="306">
        <v>50</v>
      </c>
    </row>
    <row r="109" spans="1:6" ht="15">
      <c r="A109" s="105" t="s">
        <v>13</v>
      </c>
      <c r="B109" s="106" t="s">
        <v>231</v>
      </c>
      <c r="C109" s="105" t="s">
        <v>24</v>
      </c>
      <c r="D109" s="105">
        <v>59</v>
      </c>
      <c r="E109" s="75" t="s">
        <v>503</v>
      </c>
      <c r="F109" s="307">
        <v>45</v>
      </c>
    </row>
    <row r="110" spans="1:6" ht="15">
      <c r="A110" s="105" t="s">
        <v>17</v>
      </c>
      <c r="B110" s="106" t="s">
        <v>233</v>
      </c>
      <c r="C110" s="105" t="s">
        <v>25</v>
      </c>
      <c r="D110" s="105">
        <v>61</v>
      </c>
      <c r="E110" s="75" t="s">
        <v>504</v>
      </c>
      <c r="F110" s="307">
        <v>42</v>
      </c>
    </row>
    <row r="111" spans="1:6" ht="15">
      <c r="A111" s="105" t="s">
        <v>18</v>
      </c>
      <c r="B111" s="106" t="s">
        <v>235</v>
      </c>
      <c r="C111" s="105" t="s">
        <v>99</v>
      </c>
      <c r="D111" s="105">
        <v>44</v>
      </c>
      <c r="E111" s="75" t="s">
        <v>445</v>
      </c>
      <c r="F111" s="307">
        <v>40</v>
      </c>
    </row>
    <row r="112" spans="1:6" ht="15">
      <c r="A112" s="105" t="s">
        <v>19</v>
      </c>
      <c r="B112" s="28" t="s">
        <v>380</v>
      </c>
      <c r="C112" s="105" t="s">
        <v>26</v>
      </c>
      <c r="D112" s="33">
        <v>100</v>
      </c>
      <c r="E112" s="316">
        <v>0.680636574074074</v>
      </c>
      <c r="F112" s="307">
        <v>39</v>
      </c>
    </row>
    <row r="113" spans="1:6" ht="15">
      <c r="A113" s="105" t="s">
        <v>50</v>
      </c>
      <c r="B113" s="106" t="s">
        <v>239</v>
      </c>
      <c r="C113" s="105" t="s">
        <v>26</v>
      </c>
      <c r="D113" s="105">
        <v>21</v>
      </c>
      <c r="E113" s="75" t="s">
        <v>508</v>
      </c>
      <c r="F113" s="307">
        <v>38</v>
      </c>
    </row>
    <row r="114" spans="1:6" ht="15">
      <c r="A114" s="105" t="s">
        <v>51</v>
      </c>
      <c r="B114" s="106" t="s">
        <v>241</v>
      </c>
      <c r="C114" s="105" t="s">
        <v>93</v>
      </c>
      <c r="D114" s="105">
        <v>96</v>
      </c>
      <c r="E114" s="75" t="s">
        <v>505</v>
      </c>
      <c r="F114" s="307">
        <v>37</v>
      </c>
    </row>
    <row r="115" spans="1:6" ht="15">
      <c r="A115" s="105" t="s">
        <v>47</v>
      </c>
      <c r="B115" s="28" t="s">
        <v>500</v>
      </c>
      <c r="C115" s="105" t="s">
        <v>501</v>
      </c>
      <c r="D115" s="33">
        <v>40</v>
      </c>
      <c r="E115" s="75" t="s">
        <v>511</v>
      </c>
      <c r="F115" s="307">
        <v>36</v>
      </c>
    </row>
    <row r="116" spans="1:6" ht="15">
      <c r="A116" s="108"/>
      <c r="B116" s="7"/>
      <c r="C116" s="6"/>
      <c r="D116" s="7"/>
      <c r="E116" s="7"/>
      <c r="F116" s="241"/>
    </row>
    <row r="117" spans="1:6" ht="15.75" thickBot="1">
      <c r="A117" s="343"/>
      <c r="F117" s="308"/>
    </row>
    <row r="118" spans="1:6" ht="16.5" thickBot="1" thickTop="1">
      <c r="A118" s="351" t="s">
        <v>4</v>
      </c>
      <c r="B118" s="353" t="s">
        <v>21</v>
      </c>
      <c r="C118" s="354"/>
      <c r="D118" s="351" t="s">
        <v>22</v>
      </c>
      <c r="E118" s="352" t="s">
        <v>41</v>
      </c>
      <c r="F118" s="308"/>
    </row>
    <row r="119" spans="1:6" ht="16.5" thickBot="1" thickTop="1">
      <c r="A119" s="343"/>
      <c r="B119" s="95"/>
      <c r="C119" s="343"/>
      <c r="D119" s="95"/>
      <c r="E119" s="66"/>
      <c r="F119" s="308"/>
    </row>
    <row r="120" spans="1:6" ht="15.75" thickBot="1">
      <c r="A120" s="100" t="s">
        <v>11</v>
      </c>
      <c r="B120" s="100" t="s">
        <v>5</v>
      </c>
      <c r="C120" s="100" t="s">
        <v>8</v>
      </c>
      <c r="D120" s="100" t="s">
        <v>9</v>
      </c>
      <c r="E120" s="68" t="s">
        <v>10</v>
      </c>
      <c r="F120" s="100" t="s">
        <v>12</v>
      </c>
    </row>
    <row r="121" spans="1:6" ht="15">
      <c r="A121" s="102"/>
      <c r="B121" s="103"/>
      <c r="C121" s="102"/>
      <c r="D121" s="102"/>
      <c r="E121" s="74"/>
      <c r="F121" s="306"/>
    </row>
    <row r="122" spans="1:6" ht="15">
      <c r="A122" s="343"/>
      <c r="B122" s="109"/>
      <c r="C122" s="108"/>
      <c r="D122" s="109"/>
      <c r="E122" s="70"/>
      <c r="F122" s="312"/>
    </row>
    <row r="123" spans="1:6" ht="15">
      <c r="A123" s="343"/>
      <c r="B123" s="109"/>
      <c r="C123" s="108"/>
      <c r="D123" s="109"/>
      <c r="E123" s="70"/>
      <c r="F123" s="312"/>
    </row>
    <row r="124" spans="1:6" ht="15.75" thickBot="1">
      <c r="A124" s="110"/>
      <c r="B124" s="111"/>
      <c r="C124" s="110"/>
      <c r="D124" s="111"/>
      <c r="E124" s="69"/>
      <c r="F124" s="311"/>
    </row>
    <row r="125" spans="1:6" ht="15.75" thickTop="1">
      <c r="A125" s="108"/>
      <c r="B125" s="109"/>
      <c r="C125" s="108"/>
      <c r="D125" s="109"/>
      <c r="E125" s="70"/>
      <c r="F125" s="312"/>
    </row>
    <row r="126" spans="1:6" ht="15">
      <c r="A126" s="343"/>
      <c r="B126" s="95"/>
      <c r="C126" s="343"/>
      <c r="D126" s="95"/>
      <c r="E126" s="66"/>
      <c r="F126" s="308"/>
    </row>
    <row r="127" spans="1:6" ht="15.75" thickBot="1">
      <c r="A127" s="343"/>
      <c r="B127" s="95"/>
      <c r="C127" s="343"/>
      <c r="D127" s="95"/>
      <c r="E127" s="66"/>
      <c r="F127" s="308"/>
    </row>
    <row r="128" spans="1:6" ht="16.5" thickBot="1" thickTop="1">
      <c r="A128" s="351" t="s">
        <v>4</v>
      </c>
      <c r="B128" s="353" t="s">
        <v>28</v>
      </c>
      <c r="C128" s="354"/>
      <c r="D128" s="351" t="s">
        <v>20</v>
      </c>
      <c r="E128" s="352" t="s">
        <v>40</v>
      </c>
      <c r="F128" s="308"/>
    </row>
    <row r="129" spans="1:6" ht="16.5" thickBot="1" thickTop="1">
      <c r="A129" s="343"/>
      <c r="B129" s="95"/>
      <c r="C129" s="343"/>
      <c r="D129" s="95"/>
      <c r="E129" s="66"/>
      <c r="F129" s="308"/>
    </row>
    <row r="130" spans="1:6" ht="15.75" thickBot="1">
      <c r="A130" s="100" t="s">
        <v>11</v>
      </c>
      <c r="B130" s="100" t="s">
        <v>5</v>
      </c>
      <c r="C130" s="100" t="s">
        <v>8</v>
      </c>
      <c r="D130" s="100" t="s">
        <v>9</v>
      </c>
      <c r="E130" s="68" t="s">
        <v>10</v>
      </c>
      <c r="F130" s="100" t="s">
        <v>12</v>
      </c>
    </row>
    <row r="131" spans="1:6" ht="15">
      <c r="A131" s="102" t="s">
        <v>3</v>
      </c>
      <c r="B131" s="106" t="s">
        <v>207</v>
      </c>
      <c r="C131" s="105" t="s">
        <v>23</v>
      </c>
      <c r="D131" s="105">
        <v>60</v>
      </c>
      <c r="E131" s="75" t="s">
        <v>539</v>
      </c>
      <c r="F131" s="306">
        <v>50</v>
      </c>
    </row>
    <row r="132" spans="1:6" ht="15">
      <c r="A132" s="343"/>
      <c r="B132" s="95"/>
      <c r="C132" s="343"/>
      <c r="D132" s="95"/>
      <c r="E132" s="66"/>
      <c r="F132" s="308"/>
    </row>
    <row r="133" spans="1:6" ht="15.75" thickBot="1">
      <c r="A133" s="343"/>
      <c r="B133" s="95"/>
      <c r="C133" s="343"/>
      <c r="D133" s="95"/>
      <c r="E133" s="66"/>
      <c r="F133" s="308"/>
    </row>
    <row r="134" spans="1:6" ht="16.5" thickBot="1" thickTop="1">
      <c r="A134" s="351" t="s">
        <v>4</v>
      </c>
      <c r="B134" s="353" t="s">
        <v>28</v>
      </c>
      <c r="C134" s="354"/>
      <c r="D134" s="351" t="s">
        <v>20</v>
      </c>
      <c r="E134" s="352" t="s">
        <v>41</v>
      </c>
      <c r="F134" s="308"/>
    </row>
    <row r="135" spans="1:6" ht="16.5" thickBot="1" thickTop="1">
      <c r="A135" s="343"/>
      <c r="B135" s="95"/>
      <c r="C135" s="343"/>
      <c r="D135" s="95"/>
      <c r="E135" s="66"/>
      <c r="F135" s="308"/>
    </row>
    <row r="136" spans="1:6" ht="15.75" thickBot="1">
      <c r="A136" s="100" t="s">
        <v>11</v>
      </c>
      <c r="B136" s="100" t="s">
        <v>5</v>
      </c>
      <c r="C136" s="100" t="s">
        <v>8</v>
      </c>
      <c r="D136" s="100" t="s">
        <v>9</v>
      </c>
      <c r="E136" s="68" t="s">
        <v>10</v>
      </c>
      <c r="F136" s="100" t="s">
        <v>12</v>
      </c>
    </row>
    <row r="137" spans="1:6" ht="15">
      <c r="A137" s="105" t="s">
        <v>3</v>
      </c>
      <c r="B137" s="29" t="s">
        <v>219</v>
      </c>
      <c r="C137" s="31" t="s">
        <v>30</v>
      </c>
      <c r="D137" s="31">
        <v>96</v>
      </c>
      <c r="E137" s="334" t="s">
        <v>540</v>
      </c>
      <c r="F137" s="322">
        <v>50</v>
      </c>
    </row>
    <row r="138" spans="1:6" ht="15">
      <c r="A138" s="323" t="s">
        <v>13</v>
      </c>
      <c r="B138" s="119" t="s">
        <v>221</v>
      </c>
      <c r="C138" s="105" t="s">
        <v>222</v>
      </c>
      <c r="D138" s="105">
        <v>84</v>
      </c>
      <c r="E138" s="335" t="s">
        <v>541</v>
      </c>
      <c r="F138" s="313">
        <v>45</v>
      </c>
    </row>
    <row r="139" spans="1:6" ht="15">
      <c r="A139" s="343"/>
      <c r="B139" s="109"/>
      <c r="C139" s="108"/>
      <c r="D139" s="109"/>
      <c r="E139" s="70"/>
      <c r="F139" s="312"/>
    </row>
    <row r="140" spans="1:6" ht="15">
      <c r="A140" s="343"/>
      <c r="B140" s="109"/>
      <c r="C140" s="108"/>
      <c r="D140" s="109"/>
      <c r="E140" s="70"/>
      <c r="F140" s="312"/>
    </row>
    <row r="141" spans="1:6" ht="15.75" thickBot="1">
      <c r="A141" s="127"/>
      <c r="B141" s="128"/>
      <c r="C141" s="127"/>
      <c r="D141" s="128"/>
      <c r="E141" s="73"/>
      <c r="F141" s="326"/>
    </row>
    <row r="142" spans="1:6" ht="16.5" thickBot="1" thickTop="1">
      <c r="A142" s="343"/>
      <c r="B142" s="95"/>
      <c r="C142" s="343"/>
      <c r="D142" s="95"/>
      <c r="E142" s="66"/>
      <c r="F142" s="308"/>
    </row>
    <row r="143" spans="1:6" ht="16.5" thickBot="1">
      <c r="A143" s="130" t="s">
        <v>42</v>
      </c>
      <c r="B143" s="131"/>
      <c r="C143" s="130">
        <f>SUM(C144:C145)</f>
        <v>37</v>
      </c>
      <c r="D143" s="95"/>
      <c r="E143" s="66"/>
      <c r="F143" s="308"/>
    </row>
    <row r="144" spans="1:6" ht="15.75" thickBot="1">
      <c r="A144" s="343"/>
      <c r="B144" s="132" t="s">
        <v>43</v>
      </c>
      <c r="C144" s="133">
        <f>COUNT(F131:F131,F108:F115,F92,F73:F76,F52:F57,F28:F34,F10:F12)</f>
        <v>30</v>
      </c>
      <c r="D144" s="95"/>
      <c r="E144" s="66"/>
      <c r="F144" s="308"/>
    </row>
    <row r="145" spans="1:6" ht="15.75" thickBot="1">
      <c r="A145" s="343"/>
      <c r="B145" s="132" t="s">
        <v>44</v>
      </c>
      <c r="C145" s="133">
        <f>COUNT(F137:F138,F98,F82:F82,F63:G63,F40:G42)</f>
        <v>7</v>
      </c>
      <c r="D145" s="95"/>
      <c r="E145" s="66"/>
      <c r="F145" s="308"/>
    </row>
    <row r="146" ht="15">
      <c r="F146" s="77"/>
    </row>
  </sheetData>
  <sheetProtection password="D80B" sheet="1" selectLockedCells="1"/>
  <mergeCells count="12">
    <mergeCell ref="B95:C95"/>
    <mergeCell ref="B105:C105"/>
    <mergeCell ref="B15:C15"/>
    <mergeCell ref="B25:C25"/>
    <mergeCell ref="B37:C37"/>
    <mergeCell ref="B49:C49"/>
    <mergeCell ref="A3:F3"/>
    <mergeCell ref="B7:C7"/>
    <mergeCell ref="B60:C60"/>
    <mergeCell ref="B70:C70"/>
    <mergeCell ref="B79:C79"/>
    <mergeCell ref="B89:C89"/>
  </mergeCells>
  <printOptions/>
  <pageMargins left="1.28" right="0.7086614173228347" top="0.7480314960629921" bottom="0.7480314960629921" header="0.31496062992125984" footer="0.31496062992125984"/>
  <pageSetup horizontalDpi="600" verticalDpi="600" orientation="portrait" paperSize="9" scale="92" r:id="rId1"/>
  <headerFooter>
    <oddHeader>&amp;C&amp;F</oddHeader>
    <oddFooter>&amp;CStranica &amp;P</oddFooter>
  </headerFooter>
  <rowBreaks count="3" manualBreakCount="3">
    <brk id="45" max="255" man="1"/>
    <brk id="85" max="255" man="1"/>
    <brk id="12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59"/>
  <sheetViews>
    <sheetView showGridLines="0" view="pageLayout" zoomScale="96" zoomScaleNormal="75" zoomScaleSheetLayoutView="100" zoomScalePageLayoutView="96" workbookViewId="0" topLeftCell="A46">
      <selection activeCell="E132" sqref="E132"/>
    </sheetView>
  </sheetViews>
  <sheetFormatPr defaultColWidth="9.140625" defaultRowHeight="15"/>
  <cols>
    <col min="1" max="1" width="14.421875" style="0" customWidth="1"/>
    <col min="2" max="2" width="18.140625" style="2" customWidth="1"/>
    <col min="3" max="3" width="9.421875" style="0" bestFit="1" customWidth="1"/>
    <col min="4" max="4" width="15.00390625" style="2" bestFit="1" customWidth="1"/>
    <col min="5" max="5" width="12.7109375" style="2" bestFit="1" customWidth="1"/>
    <col min="6" max="6" width="9.140625" style="9" customWidth="1"/>
    <col min="7" max="7" width="9.140625" style="2" hidden="1" customWidth="1"/>
  </cols>
  <sheetData>
    <row r="1" ht="15">
      <c r="F1" s="2"/>
    </row>
    <row r="3" spans="1:6" ht="18.75">
      <c r="A3" s="390" t="s">
        <v>57</v>
      </c>
      <c r="B3" s="369"/>
      <c r="C3" s="369"/>
      <c r="D3" s="369"/>
      <c r="E3" s="369"/>
      <c r="F3" s="369"/>
    </row>
    <row r="5" ht="15">
      <c r="D5" s="35"/>
    </row>
    <row r="6" ht="15.75" thickBot="1"/>
    <row r="7" spans="1:5" ht="16.5" thickBot="1" thickTop="1">
      <c r="A7" s="36" t="s">
        <v>4</v>
      </c>
      <c r="B7" s="414" t="s">
        <v>0</v>
      </c>
      <c r="C7" s="415"/>
      <c r="D7" s="36" t="s">
        <v>7</v>
      </c>
      <c r="E7" s="36" t="s">
        <v>31</v>
      </c>
    </row>
    <row r="8" ht="16.5" thickBot="1" thickTop="1"/>
    <row r="9" spans="1:6" ht="15.75" thickBot="1">
      <c r="A9" s="4" t="s">
        <v>11</v>
      </c>
      <c r="B9" s="4" t="s">
        <v>5</v>
      </c>
      <c r="C9" s="4" t="s">
        <v>8</v>
      </c>
      <c r="D9" s="4" t="s">
        <v>9</v>
      </c>
      <c r="E9" s="5" t="s">
        <v>10</v>
      </c>
      <c r="F9" s="10" t="s">
        <v>12</v>
      </c>
    </row>
    <row r="10" spans="1:6" ht="15">
      <c r="A10" s="102" t="s">
        <v>3</v>
      </c>
      <c r="B10" s="103" t="s">
        <v>121</v>
      </c>
      <c r="C10" s="102" t="s">
        <v>90</v>
      </c>
      <c r="D10" s="102">
        <v>26</v>
      </c>
      <c r="E10" s="74" t="s">
        <v>543</v>
      </c>
      <c r="F10" s="306">
        <v>50</v>
      </c>
    </row>
    <row r="11" spans="1:6" ht="15">
      <c r="A11" s="105" t="s">
        <v>13</v>
      </c>
      <c r="B11" s="106" t="s">
        <v>123</v>
      </c>
      <c r="C11" s="105" t="s">
        <v>89</v>
      </c>
      <c r="D11" s="105">
        <v>32</v>
      </c>
      <c r="E11" s="75" t="s">
        <v>544</v>
      </c>
      <c r="F11" s="307">
        <v>45</v>
      </c>
    </row>
    <row r="12" spans="1:6" ht="15">
      <c r="A12" s="105" t="s">
        <v>17</v>
      </c>
      <c r="B12" s="106" t="s">
        <v>125</v>
      </c>
      <c r="C12" s="105" t="s">
        <v>90</v>
      </c>
      <c r="D12" s="105">
        <v>33</v>
      </c>
      <c r="E12" s="75" t="s">
        <v>545</v>
      </c>
      <c r="F12" s="307">
        <v>42</v>
      </c>
    </row>
    <row r="13" spans="1:6" ht="15">
      <c r="A13" s="105" t="s">
        <v>18</v>
      </c>
      <c r="B13" s="106" t="s">
        <v>127</v>
      </c>
      <c r="C13" s="105" t="s">
        <v>89</v>
      </c>
      <c r="D13" s="105">
        <v>4</v>
      </c>
      <c r="E13" s="75" t="s">
        <v>546</v>
      </c>
      <c r="F13" s="307">
        <v>40</v>
      </c>
    </row>
    <row r="14" spans="1:6" ht="15">
      <c r="A14" s="355"/>
      <c r="F14" s="308"/>
    </row>
    <row r="15" spans="1:6" ht="15.75" thickBot="1">
      <c r="A15" s="355"/>
      <c r="B15" s="95"/>
      <c r="C15" s="355"/>
      <c r="D15" s="95"/>
      <c r="E15" s="66"/>
      <c r="F15" s="308"/>
    </row>
    <row r="16" spans="1:6" ht="16.5" thickBot="1" thickTop="1">
      <c r="A16" s="357" t="s">
        <v>4</v>
      </c>
      <c r="B16" s="412" t="s">
        <v>0</v>
      </c>
      <c r="C16" s="413"/>
      <c r="D16" s="357" t="s">
        <v>7</v>
      </c>
      <c r="E16" s="358" t="s">
        <v>32</v>
      </c>
      <c r="F16" s="308"/>
    </row>
    <row r="17" spans="1:11" ht="16.5" thickBot="1" thickTop="1">
      <c r="A17" s="355"/>
      <c r="B17" s="95"/>
      <c r="C17" s="355"/>
      <c r="D17" s="95"/>
      <c r="E17" s="66"/>
      <c r="F17" s="308"/>
      <c r="H17" s="6"/>
      <c r="I17" s="7"/>
      <c r="J17" s="6"/>
      <c r="K17" s="7"/>
    </row>
    <row r="18" spans="1:11" ht="15.75" thickBot="1">
      <c r="A18" s="100" t="s">
        <v>11</v>
      </c>
      <c r="B18" s="100" t="s">
        <v>5</v>
      </c>
      <c r="C18" s="100" t="s">
        <v>8</v>
      </c>
      <c r="D18" s="100" t="s">
        <v>9</v>
      </c>
      <c r="E18" s="68" t="s">
        <v>10</v>
      </c>
      <c r="F18" s="100" t="s">
        <v>12</v>
      </c>
      <c r="I18" s="2"/>
      <c r="K18" s="2"/>
    </row>
    <row r="19" spans="1:6" ht="15">
      <c r="A19" s="102"/>
      <c r="B19" s="103"/>
      <c r="C19" s="102"/>
      <c r="D19" s="102"/>
      <c r="E19" s="74"/>
      <c r="F19" s="306"/>
    </row>
    <row r="20" spans="1:7" ht="15.75" thickBot="1">
      <c r="A20" s="355"/>
      <c r="B20" s="95"/>
      <c r="C20" s="355"/>
      <c r="D20" s="95"/>
      <c r="E20" s="66"/>
      <c r="F20" s="308"/>
      <c r="G20" s="8"/>
    </row>
    <row r="21" spans="1:7" ht="15.75" thickTop="1">
      <c r="A21" s="355"/>
      <c r="B21" s="95"/>
      <c r="C21" s="355"/>
      <c r="D21" s="95"/>
      <c r="E21" s="66"/>
      <c r="F21" s="308"/>
      <c r="G21" s="7"/>
    </row>
    <row r="22" spans="1:6" ht="15.75" thickBot="1">
      <c r="A22" s="110"/>
      <c r="B22" s="111"/>
      <c r="C22" s="110"/>
      <c r="D22" s="111"/>
      <c r="E22" s="69"/>
      <c r="F22" s="311"/>
    </row>
    <row r="23" spans="1:6" ht="15.75" thickTop="1">
      <c r="A23" s="108"/>
      <c r="B23" s="109"/>
      <c r="C23" s="108"/>
      <c r="D23" s="109"/>
      <c r="E23" s="70"/>
      <c r="F23" s="312"/>
    </row>
    <row r="24" spans="1:6" ht="15">
      <c r="A24" s="355"/>
      <c r="B24" s="95"/>
      <c r="C24" s="355"/>
      <c r="D24" s="95"/>
      <c r="E24" s="66"/>
      <c r="F24" s="308"/>
    </row>
    <row r="25" spans="1:6" ht="15.75" thickBot="1">
      <c r="A25" s="355"/>
      <c r="B25" s="95"/>
      <c r="C25" s="355"/>
      <c r="D25" s="95"/>
      <c r="E25" s="66"/>
      <c r="F25" s="308"/>
    </row>
    <row r="26" spans="1:6" ht="16.5" thickBot="1" thickTop="1">
      <c r="A26" s="357" t="s">
        <v>4</v>
      </c>
      <c r="B26" s="412" t="s">
        <v>33</v>
      </c>
      <c r="C26" s="413"/>
      <c r="D26" s="357" t="s">
        <v>34</v>
      </c>
      <c r="E26" s="358" t="s">
        <v>31</v>
      </c>
      <c r="F26" s="308"/>
    </row>
    <row r="27" spans="1:6" ht="16.5" thickBot="1" thickTop="1">
      <c r="A27" s="355"/>
      <c r="B27" s="95"/>
      <c r="C27" s="355"/>
      <c r="D27" s="95"/>
      <c r="E27" s="66"/>
      <c r="F27" s="308"/>
    </row>
    <row r="28" spans="1:6" ht="15.75" thickBot="1">
      <c r="A28" s="100" t="s">
        <v>11</v>
      </c>
      <c r="B28" s="100" t="s">
        <v>5</v>
      </c>
      <c r="C28" s="100" t="s">
        <v>8</v>
      </c>
      <c r="D28" s="100" t="s">
        <v>9</v>
      </c>
      <c r="E28" s="68" t="s">
        <v>10</v>
      </c>
      <c r="F28" s="100" t="s">
        <v>12</v>
      </c>
    </row>
    <row r="29" spans="1:6" ht="15">
      <c r="A29" s="356" t="s">
        <v>3</v>
      </c>
      <c r="B29" s="106" t="s">
        <v>339</v>
      </c>
      <c r="C29" s="105" t="s">
        <v>35</v>
      </c>
      <c r="D29" s="105">
        <v>20</v>
      </c>
      <c r="E29" s="75" t="s">
        <v>551</v>
      </c>
      <c r="F29" s="307">
        <v>50</v>
      </c>
    </row>
    <row r="30" spans="1:6" ht="15">
      <c r="A30" s="105" t="s">
        <v>13</v>
      </c>
      <c r="B30" s="106" t="s">
        <v>129</v>
      </c>
      <c r="C30" s="105" t="s">
        <v>35</v>
      </c>
      <c r="D30" s="105">
        <v>90</v>
      </c>
      <c r="E30" s="75" t="s">
        <v>547</v>
      </c>
      <c r="F30" s="307">
        <v>45</v>
      </c>
    </row>
    <row r="31" spans="1:6" ht="15">
      <c r="A31" s="105" t="s">
        <v>17</v>
      </c>
      <c r="B31" s="119" t="s">
        <v>459</v>
      </c>
      <c r="C31" s="169" t="s">
        <v>90</v>
      </c>
      <c r="D31" s="2">
        <v>85</v>
      </c>
      <c r="E31" s="75" t="s">
        <v>554</v>
      </c>
      <c r="F31" s="307">
        <v>42</v>
      </c>
    </row>
    <row r="32" spans="1:6" ht="15">
      <c r="A32" s="356" t="s">
        <v>18</v>
      </c>
      <c r="B32" s="106" t="s">
        <v>131</v>
      </c>
      <c r="C32" s="105" t="s">
        <v>95</v>
      </c>
      <c r="D32" s="105">
        <v>62</v>
      </c>
      <c r="E32" s="75" t="s">
        <v>548</v>
      </c>
      <c r="F32" s="307">
        <v>40</v>
      </c>
    </row>
    <row r="33" spans="1:6" ht="15">
      <c r="A33" s="356" t="s">
        <v>19</v>
      </c>
      <c r="B33" s="106" t="s">
        <v>134</v>
      </c>
      <c r="C33" s="105" t="s">
        <v>95</v>
      </c>
      <c r="D33" s="105">
        <v>33</v>
      </c>
      <c r="E33" s="75" t="s">
        <v>549</v>
      </c>
      <c r="F33" s="307">
        <v>39</v>
      </c>
    </row>
    <row r="34" spans="1:6" ht="15">
      <c r="A34" s="356" t="s">
        <v>50</v>
      </c>
      <c r="B34" s="106" t="s">
        <v>136</v>
      </c>
      <c r="C34" s="105" t="s">
        <v>90</v>
      </c>
      <c r="D34" s="105">
        <v>95</v>
      </c>
      <c r="E34" s="75" t="s">
        <v>552</v>
      </c>
      <c r="F34" s="307">
        <v>38</v>
      </c>
    </row>
    <row r="35" spans="1:6" ht="15">
      <c r="A35" s="356" t="s">
        <v>51</v>
      </c>
      <c r="B35" s="106" t="s">
        <v>139</v>
      </c>
      <c r="C35" s="105" t="s">
        <v>90</v>
      </c>
      <c r="D35" s="105">
        <v>13</v>
      </c>
      <c r="E35" s="75" t="s">
        <v>550</v>
      </c>
      <c r="F35" s="307">
        <v>37</v>
      </c>
    </row>
    <row r="36" spans="1:6" ht="15">
      <c r="A36" s="356" t="s">
        <v>47</v>
      </c>
      <c r="B36" s="119" t="s">
        <v>271</v>
      </c>
      <c r="C36" s="169" t="s">
        <v>90</v>
      </c>
      <c r="D36" s="2">
        <v>25</v>
      </c>
      <c r="E36" s="75" t="s">
        <v>553</v>
      </c>
      <c r="F36" s="307">
        <v>36</v>
      </c>
    </row>
    <row r="37" spans="2:6" ht="15">
      <c r="B37" s="108"/>
      <c r="C37" s="109"/>
      <c r="D37" s="109"/>
      <c r="E37" s="70"/>
      <c r="F37" s="241"/>
    </row>
    <row r="38" spans="1:7" ht="15.75" thickBot="1">
      <c r="A38" s="355"/>
      <c r="F38" s="308"/>
      <c r="G38" s="7"/>
    </row>
    <row r="39" spans="1:7" ht="16.5" thickBot="1" thickTop="1">
      <c r="A39" s="357" t="s">
        <v>4</v>
      </c>
      <c r="B39" s="412" t="s">
        <v>33</v>
      </c>
      <c r="C39" s="413"/>
      <c r="D39" s="357" t="s">
        <v>34</v>
      </c>
      <c r="E39" s="358" t="s">
        <v>32</v>
      </c>
      <c r="F39" s="308"/>
      <c r="G39" s="7"/>
    </row>
    <row r="40" spans="1:7" ht="16.5" thickBot="1" thickTop="1">
      <c r="A40" s="355"/>
      <c r="B40" s="95"/>
      <c r="C40" s="355"/>
      <c r="D40" s="95"/>
      <c r="E40" s="66"/>
      <c r="F40" s="308"/>
      <c r="G40" s="8"/>
    </row>
    <row r="41" spans="1:7" ht="16.5" thickBot="1" thickTop="1">
      <c r="A41" s="100" t="s">
        <v>11</v>
      </c>
      <c r="B41" s="100" t="s">
        <v>5</v>
      </c>
      <c r="C41" s="100" t="s">
        <v>8</v>
      </c>
      <c r="D41" s="100" t="s">
        <v>9</v>
      </c>
      <c r="E41" s="68" t="s">
        <v>10</v>
      </c>
      <c r="F41" s="100" t="s">
        <v>12</v>
      </c>
      <c r="G41" s="7"/>
    </row>
    <row r="42" spans="1:7" ht="15">
      <c r="A42" s="105" t="s">
        <v>3</v>
      </c>
      <c r="B42" s="119" t="s">
        <v>152</v>
      </c>
      <c r="C42" s="105" t="s">
        <v>95</v>
      </c>
      <c r="D42" s="105">
        <v>36</v>
      </c>
      <c r="E42" s="75" t="s">
        <v>556</v>
      </c>
      <c r="F42" s="116">
        <v>50</v>
      </c>
      <c r="G42" s="7"/>
    </row>
    <row r="43" spans="1:6" ht="15">
      <c r="A43" s="105" t="s">
        <v>13</v>
      </c>
      <c r="B43" s="119" t="s">
        <v>146</v>
      </c>
      <c r="C43" s="105" t="s">
        <v>35</v>
      </c>
      <c r="D43" s="105">
        <v>114</v>
      </c>
      <c r="E43" s="75" t="s">
        <v>557</v>
      </c>
      <c r="F43" s="313">
        <v>45</v>
      </c>
    </row>
    <row r="44" spans="1:6" ht="15">
      <c r="A44" s="314" t="s">
        <v>17</v>
      </c>
      <c r="B44" s="119" t="s">
        <v>148</v>
      </c>
      <c r="C44" s="105" t="s">
        <v>35</v>
      </c>
      <c r="D44" s="105">
        <v>15</v>
      </c>
      <c r="E44" s="75" t="s">
        <v>559</v>
      </c>
      <c r="F44" s="307">
        <v>42</v>
      </c>
    </row>
    <row r="45" spans="1:6" ht="15">
      <c r="A45" s="105" t="s">
        <v>18</v>
      </c>
      <c r="B45" s="119" t="s">
        <v>142</v>
      </c>
      <c r="C45" s="105" t="s">
        <v>35</v>
      </c>
      <c r="D45" s="105">
        <v>7</v>
      </c>
      <c r="E45" s="75" t="s">
        <v>555</v>
      </c>
      <c r="F45" s="307">
        <v>40</v>
      </c>
    </row>
    <row r="46" spans="1:6" ht="15">
      <c r="A46" s="105" t="s">
        <v>19</v>
      </c>
      <c r="B46" s="119" t="s">
        <v>144</v>
      </c>
      <c r="C46" s="105" t="s">
        <v>35</v>
      </c>
      <c r="D46" s="105">
        <v>83</v>
      </c>
      <c r="E46" s="75" t="s">
        <v>558</v>
      </c>
      <c r="F46" s="307">
        <v>39</v>
      </c>
    </row>
    <row r="47" spans="1:7" s="6" customFormat="1" ht="15">
      <c r="A47" s="109"/>
      <c r="B47" s="7"/>
      <c r="D47" s="7"/>
      <c r="E47" s="7"/>
      <c r="F47" s="241"/>
      <c r="G47" s="7"/>
    </row>
    <row r="48" spans="1:7" s="6" customFormat="1" ht="15">
      <c r="A48" s="108"/>
      <c r="B48" s="7"/>
      <c r="D48" s="7"/>
      <c r="E48" s="7"/>
      <c r="F48" s="312"/>
      <c r="G48" s="7"/>
    </row>
    <row r="49" spans="1:7" s="6" customFormat="1" ht="15.75" thickBot="1">
      <c r="A49" s="361"/>
      <c r="B49" s="362"/>
      <c r="C49" s="363"/>
      <c r="D49" s="363"/>
      <c r="E49" s="364"/>
      <c r="F49" s="311"/>
      <c r="G49" s="7"/>
    </row>
    <row r="50" spans="1:6" ht="15.75" thickTop="1">
      <c r="A50" s="108"/>
      <c r="B50" s="109"/>
      <c r="C50" s="108"/>
      <c r="D50" s="109"/>
      <c r="E50" s="70"/>
      <c r="F50" s="312"/>
    </row>
    <row r="51" spans="1:6" ht="15">
      <c r="A51" s="108"/>
      <c r="F51" s="312"/>
    </row>
    <row r="52" spans="1:6" ht="15.75" thickBot="1">
      <c r="A52" s="355"/>
      <c r="B52" s="95"/>
      <c r="C52" s="355"/>
      <c r="D52" s="95"/>
      <c r="E52" s="66"/>
      <c r="F52" s="308"/>
    </row>
    <row r="53" spans="1:6" ht="16.5" thickBot="1" thickTop="1">
      <c r="A53" s="357" t="s">
        <v>4</v>
      </c>
      <c r="B53" s="412" t="s">
        <v>15</v>
      </c>
      <c r="C53" s="413"/>
      <c r="D53" s="357" t="s">
        <v>14</v>
      </c>
      <c r="E53" s="358" t="s">
        <v>31</v>
      </c>
      <c r="F53" s="308"/>
    </row>
    <row r="54" spans="1:7" ht="16.5" thickBot="1" thickTop="1">
      <c r="A54" s="355"/>
      <c r="B54" s="95"/>
      <c r="C54" s="355"/>
      <c r="D54" s="95"/>
      <c r="E54" s="66"/>
      <c r="F54" s="308"/>
      <c r="G54" s="7"/>
    </row>
    <row r="55" spans="1:7" ht="15.75" thickBot="1">
      <c r="A55" s="100" t="s">
        <v>11</v>
      </c>
      <c r="B55" s="100" t="s">
        <v>5</v>
      </c>
      <c r="C55" s="100" t="s">
        <v>8</v>
      </c>
      <c r="D55" s="100" t="s">
        <v>9</v>
      </c>
      <c r="E55" s="68" t="s">
        <v>10</v>
      </c>
      <c r="F55" s="100" t="s">
        <v>12</v>
      </c>
      <c r="G55" s="7"/>
    </row>
    <row r="56" spans="1:7" ht="15.75" thickBot="1">
      <c r="A56" s="105" t="s">
        <v>3</v>
      </c>
      <c r="B56" s="106" t="s">
        <v>168</v>
      </c>
      <c r="C56" s="105" t="s">
        <v>96</v>
      </c>
      <c r="D56" s="105">
        <v>5</v>
      </c>
      <c r="E56" s="75" t="s">
        <v>563</v>
      </c>
      <c r="F56" s="306">
        <v>50</v>
      </c>
      <c r="G56" s="8"/>
    </row>
    <row r="57" spans="1:7" ht="15.75" thickTop="1">
      <c r="A57" s="105" t="s">
        <v>13</v>
      </c>
      <c r="B57" s="106" t="s">
        <v>170</v>
      </c>
      <c r="C57" s="105" t="s">
        <v>96</v>
      </c>
      <c r="D57" s="105">
        <v>30</v>
      </c>
      <c r="E57" s="75" t="s">
        <v>560</v>
      </c>
      <c r="F57" s="307">
        <v>45</v>
      </c>
      <c r="G57" s="7"/>
    </row>
    <row r="58" spans="1:6" ht="15">
      <c r="A58" s="105" t="s">
        <v>17</v>
      </c>
      <c r="B58" s="106" t="s">
        <v>169</v>
      </c>
      <c r="C58" s="105" t="s">
        <v>16</v>
      </c>
      <c r="D58" s="105">
        <v>45</v>
      </c>
      <c r="E58" s="75" t="s">
        <v>561</v>
      </c>
      <c r="F58" s="307">
        <v>42</v>
      </c>
    </row>
    <row r="59" spans="1:6" ht="15">
      <c r="A59" s="105" t="s">
        <v>18</v>
      </c>
      <c r="B59" s="106" t="s">
        <v>171</v>
      </c>
      <c r="C59" s="105" t="s">
        <v>16</v>
      </c>
      <c r="D59" s="105">
        <v>3</v>
      </c>
      <c r="E59" s="75" t="s">
        <v>562</v>
      </c>
      <c r="F59" s="307">
        <v>40</v>
      </c>
    </row>
    <row r="60" spans="1:6" ht="15">
      <c r="A60" s="105" t="s">
        <v>19</v>
      </c>
      <c r="B60" s="106" t="s">
        <v>174</v>
      </c>
      <c r="C60" s="105" t="s">
        <v>98</v>
      </c>
      <c r="D60" s="105">
        <v>11</v>
      </c>
      <c r="E60" s="75" t="s">
        <v>564</v>
      </c>
      <c r="F60" s="307">
        <v>39</v>
      </c>
    </row>
    <row r="61" spans="1:6" ht="15">
      <c r="A61" s="105" t="s">
        <v>50</v>
      </c>
      <c r="B61" s="106" t="s">
        <v>172</v>
      </c>
      <c r="C61" s="105" t="s">
        <v>98</v>
      </c>
      <c r="D61" s="105">
        <v>29</v>
      </c>
      <c r="E61" s="75" t="s">
        <v>565</v>
      </c>
      <c r="F61" s="307">
        <v>38</v>
      </c>
    </row>
    <row r="62" spans="1:6" ht="15">
      <c r="A62" s="105" t="s">
        <v>51</v>
      </c>
      <c r="B62" s="106" t="s">
        <v>176</v>
      </c>
      <c r="C62" s="105" t="s">
        <v>35</v>
      </c>
      <c r="D62" s="105">
        <v>39</v>
      </c>
      <c r="E62" s="75" t="s">
        <v>566</v>
      </c>
      <c r="F62" s="307">
        <v>37</v>
      </c>
    </row>
    <row r="63" spans="1:6" ht="15">
      <c r="A63" s="105" t="s">
        <v>47</v>
      </c>
      <c r="B63" s="232" t="s">
        <v>287</v>
      </c>
      <c r="C63" s="105" t="s">
        <v>98</v>
      </c>
      <c r="D63" s="105">
        <v>24</v>
      </c>
      <c r="E63" s="75" t="s">
        <v>568</v>
      </c>
      <c r="F63" s="307">
        <v>36</v>
      </c>
    </row>
    <row r="64" spans="1:6" ht="15">
      <c r="A64" s="105" t="s">
        <v>48</v>
      </c>
      <c r="B64" s="232" t="s">
        <v>286</v>
      </c>
      <c r="C64" s="105" t="s">
        <v>98</v>
      </c>
      <c r="D64" s="2">
        <v>42</v>
      </c>
      <c r="E64" s="75" t="s">
        <v>567</v>
      </c>
      <c r="F64" s="307">
        <v>35</v>
      </c>
    </row>
    <row r="65" spans="1:6" ht="15">
      <c r="A65" s="109"/>
      <c r="F65" s="241"/>
    </row>
    <row r="66" spans="1:6" ht="15.75" thickBot="1">
      <c r="A66" s="355"/>
      <c r="F66" s="308"/>
    </row>
    <row r="67" spans="1:6" ht="16.5" thickBot="1" thickTop="1">
      <c r="A67" s="357" t="s">
        <v>4</v>
      </c>
      <c r="B67" s="412" t="s">
        <v>15</v>
      </c>
      <c r="C67" s="413"/>
      <c r="D67" s="357" t="s">
        <v>14</v>
      </c>
      <c r="E67" s="358" t="s">
        <v>32</v>
      </c>
      <c r="F67" s="308"/>
    </row>
    <row r="68" spans="1:6" ht="16.5" thickBot="1" thickTop="1">
      <c r="A68" s="355"/>
      <c r="B68" s="95"/>
      <c r="C68" s="355"/>
      <c r="D68" s="95"/>
      <c r="E68" s="66"/>
      <c r="F68" s="308"/>
    </row>
    <row r="69" spans="1:6" ht="15.75" thickBot="1">
      <c r="A69" s="100" t="s">
        <v>11</v>
      </c>
      <c r="B69" s="100" t="s">
        <v>5</v>
      </c>
      <c r="C69" s="100" t="s">
        <v>8</v>
      </c>
      <c r="D69" s="100" t="s">
        <v>9</v>
      </c>
      <c r="E69" s="68" t="s">
        <v>10</v>
      </c>
      <c r="F69" s="100" t="s">
        <v>12</v>
      </c>
    </row>
    <row r="70" spans="1:6" ht="15">
      <c r="A70" s="102" t="s">
        <v>3</v>
      </c>
      <c r="B70" s="106" t="s">
        <v>158</v>
      </c>
      <c r="C70" s="105" t="s">
        <v>16</v>
      </c>
      <c r="D70" s="105">
        <v>47</v>
      </c>
      <c r="E70" s="75" t="s">
        <v>569</v>
      </c>
      <c r="F70" s="306">
        <v>50</v>
      </c>
    </row>
    <row r="71" spans="1:7" ht="15">
      <c r="A71" s="105" t="s">
        <v>13</v>
      </c>
      <c r="B71" s="106" t="s">
        <v>298</v>
      </c>
      <c r="C71" s="105" t="s">
        <v>35</v>
      </c>
      <c r="D71" s="105">
        <v>17</v>
      </c>
      <c r="E71" s="75" t="s">
        <v>570</v>
      </c>
      <c r="F71" s="307">
        <v>45</v>
      </c>
      <c r="G71" s="7"/>
    </row>
    <row r="72" spans="1:7" ht="15">
      <c r="A72" s="105" t="s">
        <v>17</v>
      </c>
      <c r="B72" s="106" t="s">
        <v>420</v>
      </c>
      <c r="C72" s="105" t="s">
        <v>98</v>
      </c>
      <c r="D72" s="105">
        <v>61</v>
      </c>
      <c r="E72" s="75" t="s">
        <v>571</v>
      </c>
      <c r="F72" s="307">
        <v>42</v>
      </c>
      <c r="G72" s="7"/>
    </row>
    <row r="73" spans="1:7" ht="15">
      <c r="A73" s="355"/>
      <c r="B73" s="109"/>
      <c r="C73" s="108"/>
      <c r="D73" s="109"/>
      <c r="E73" s="70"/>
      <c r="F73" s="312"/>
      <c r="G73" s="7"/>
    </row>
    <row r="74" spans="1:6" ht="15">
      <c r="A74" s="355"/>
      <c r="F74" s="312"/>
    </row>
    <row r="75" spans="1:6" ht="15.75" thickBot="1">
      <c r="A75" s="110"/>
      <c r="B75" s="111"/>
      <c r="C75" s="110"/>
      <c r="D75" s="111"/>
      <c r="E75" s="69"/>
      <c r="F75" s="311"/>
    </row>
    <row r="76" spans="1:6" ht="15.75" thickTop="1">
      <c r="A76" s="108"/>
      <c r="B76" s="109"/>
      <c r="C76" s="108"/>
      <c r="D76" s="109"/>
      <c r="E76" s="70"/>
      <c r="F76" s="312"/>
    </row>
    <row r="77" spans="1:6" ht="15">
      <c r="A77" s="355"/>
      <c r="B77" s="95"/>
      <c r="C77" s="355"/>
      <c r="D77" s="95"/>
      <c r="E77" s="66"/>
      <c r="F77" s="308"/>
    </row>
    <row r="78" spans="1:6" ht="15.75" thickBot="1">
      <c r="A78" s="355"/>
      <c r="B78" s="95"/>
      <c r="C78" s="355"/>
      <c r="D78" s="95"/>
      <c r="E78" s="66"/>
      <c r="F78" s="308"/>
    </row>
    <row r="79" spans="1:6" ht="16.5" thickBot="1" thickTop="1">
      <c r="A79" s="357" t="s">
        <v>4</v>
      </c>
      <c r="B79" s="412" t="s">
        <v>36</v>
      </c>
      <c r="C79" s="413"/>
      <c r="D79" s="357" t="s">
        <v>37</v>
      </c>
      <c r="E79" s="358" t="s">
        <v>31</v>
      </c>
      <c r="F79" s="308"/>
    </row>
    <row r="80" spans="1:6" ht="16.5" thickBot="1" thickTop="1">
      <c r="A80" s="355"/>
      <c r="B80" s="95"/>
      <c r="C80" s="355"/>
      <c r="D80" s="95"/>
      <c r="E80" s="66"/>
      <c r="F80" s="308"/>
    </row>
    <row r="81" spans="1:6" ht="15.75" thickBot="1">
      <c r="A81" s="100" t="s">
        <v>11</v>
      </c>
      <c r="B81" s="100" t="s">
        <v>5</v>
      </c>
      <c r="C81" s="100" t="s">
        <v>8</v>
      </c>
      <c r="D81" s="100" t="s">
        <v>9</v>
      </c>
      <c r="E81" s="68" t="s">
        <v>10</v>
      </c>
      <c r="F81" s="100" t="s">
        <v>12</v>
      </c>
    </row>
    <row r="82" spans="1:6" ht="15">
      <c r="A82" s="102" t="s">
        <v>3</v>
      </c>
      <c r="B82" s="124" t="s">
        <v>193</v>
      </c>
      <c r="C82" s="102" t="s">
        <v>38</v>
      </c>
      <c r="D82" s="102">
        <v>10</v>
      </c>
      <c r="E82" s="74" t="s">
        <v>575</v>
      </c>
      <c r="F82" s="306">
        <v>50</v>
      </c>
    </row>
    <row r="83" spans="1:6" ht="15">
      <c r="A83" s="105" t="s">
        <v>13</v>
      </c>
      <c r="B83" s="119" t="s">
        <v>195</v>
      </c>
      <c r="C83" s="105" t="s">
        <v>38</v>
      </c>
      <c r="D83" s="105">
        <v>8</v>
      </c>
      <c r="E83" s="75" t="s">
        <v>576</v>
      </c>
      <c r="F83" s="307">
        <v>45</v>
      </c>
    </row>
    <row r="84" spans="1:6" ht="15">
      <c r="A84" s="105" t="s">
        <v>17</v>
      </c>
      <c r="B84" s="106" t="s">
        <v>573</v>
      </c>
      <c r="C84" s="105" t="s">
        <v>38</v>
      </c>
      <c r="D84" s="105">
        <v>108</v>
      </c>
      <c r="E84" s="75" t="s">
        <v>574</v>
      </c>
      <c r="F84" s="307">
        <v>42</v>
      </c>
    </row>
    <row r="85" spans="1:7" ht="15">
      <c r="A85" s="105" t="s">
        <v>18</v>
      </c>
      <c r="B85" s="119" t="s">
        <v>199</v>
      </c>
      <c r="C85" s="105" t="s">
        <v>91</v>
      </c>
      <c r="D85" s="105">
        <v>31</v>
      </c>
      <c r="E85" s="75" t="s">
        <v>577</v>
      </c>
      <c r="F85" s="307">
        <v>40</v>
      </c>
      <c r="G85" s="7"/>
    </row>
    <row r="86" spans="1:7" ht="15">
      <c r="A86" s="105" t="s">
        <v>19</v>
      </c>
      <c r="B86" s="106" t="s">
        <v>533</v>
      </c>
      <c r="C86" s="105" t="s">
        <v>91</v>
      </c>
      <c r="D86" s="105">
        <v>107</v>
      </c>
      <c r="E86" s="75" t="s">
        <v>578</v>
      </c>
      <c r="F86" s="307">
        <v>39</v>
      </c>
      <c r="G86" s="7"/>
    </row>
    <row r="87" spans="1:7" ht="15.75" thickBot="1">
      <c r="A87" s="355"/>
      <c r="F87" s="308"/>
      <c r="G87" s="8"/>
    </row>
    <row r="88" spans="1:7" ht="16.5" thickBot="1" thickTop="1">
      <c r="A88" s="355"/>
      <c r="F88" s="308"/>
      <c r="G88" s="7"/>
    </row>
    <row r="89" spans="1:6" ht="16.5" thickBot="1" thickTop="1">
      <c r="A89" s="357" t="s">
        <v>4</v>
      </c>
      <c r="B89" s="412" t="s">
        <v>36</v>
      </c>
      <c r="C89" s="413"/>
      <c r="D89" s="357" t="s">
        <v>37</v>
      </c>
      <c r="E89" s="358" t="s">
        <v>32</v>
      </c>
      <c r="F89" s="308"/>
    </row>
    <row r="90" spans="1:6" ht="16.5" thickBot="1" thickTop="1">
      <c r="A90" s="355"/>
      <c r="B90" s="95"/>
      <c r="C90" s="355"/>
      <c r="D90" s="95"/>
      <c r="E90" s="66"/>
      <c r="F90" s="308"/>
    </row>
    <row r="91" spans="1:6" ht="15.75" thickBot="1">
      <c r="A91" s="100" t="s">
        <v>11</v>
      </c>
      <c r="B91" s="100" t="s">
        <v>5</v>
      </c>
      <c r="C91" s="100" t="s">
        <v>8</v>
      </c>
      <c r="D91" s="100" t="s">
        <v>9</v>
      </c>
      <c r="E91" s="68" t="s">
        <v>10</v>
      </c>
      <c r="F91" s="100" t="s">
        <v>12</v>
      </c>
    </row>
    <row r="92" spans="1:6" ht="15">
      <c r="A92" s="102" t="s">
        <v>3</v>
      </c>
      <c r="B92" s="106" t="s">
        <v>300</v>
      </c>
      <c r="C92" s="105" t="s">
        <v>39</v>
      </c>
      <c r="D92" s="105">
        <v>38</v>
      </c>
      <c r="E92" s="75" t="s">
        <v>572</v>
      </c>
      <c r="F92" s="306">
        <v>50</v>
      </c>
    </row>
    <row r="93" spans="1:6" ht="15">
      <c r="A93" s="355"/>
      <c r="B93" s="109"/>
      <c r="C93" s="108"/>
      <c r="D93" s="109"/>
      <c r="E93" s="70"/>
      <c r="F93" s="312"/>
    </row>
    <row r="94" spans="1:6" ht="15">
      <c r="A94" s="355"/>
      <c r="F94" s="312"/>
    </row>
    <row r="95" spans="1:6" ht="15.75" thickBot="1">
      <c r="A95" s="110"/>
      <c r="B95" s="111"/>
      <c r="C95" s="110"/>
      <c r="D95" s="111"/>
      <c r="E95" s="69"/>
      <c r="F95" s="311"/>
    </row>
    <row r="96" spans="1:6" ht="15.75" thickTop="1">
      <c r="A96" s="108"/>
      <c r="B96" s="109"/>
      <c r="C96" s="108"/>
      <c r="D96" s="109"/>
      <c r="E96" s="70"/>
      <c r="F96" s="312"/>
    </row>
    <row r="97" spans="1:7" ht="15">
      <c r="A97" s="355"/>
      <c r="B97" s="95"/>
      <c r="C97" s="355"/>
      <c r="D97" s="95"/>
      <c r="E97" s="66"/>
      <c r="F97" s="308"/>
      <c r="G97" s="7"/>
    </row>
    <row r="98" spans="1:7" ht="15.75" thickBot="1">
      <c r="A98" s="355"/>
      <c r="B98" s="95"/>
      <c r="C98" s="355"/>
      <c r="D98" s="95"/>
      <c r="E98" s="66"/>
      <c r="F98" s="308"/>
      <c r="G98" s="7"/>
    </row>
    <row r="99" spans="1:7" ht="16.5" thickBot="1" thickTop="1">
      <c r="A99" s="357" t="s">
        <v>4</v>
      </c>
      <c r="B99" s="412" t="s">
        <v>76</v>
      </c>
      <c r="C99" s="413"/>
      <c r="D99" s="357" t="s">
        <v>20</v>
      </c>
      <c r="E99" s="358" t="s">
        <v>82</v>
      </c>
      <c r="F99" s="308"/>
      <c r="G99" s="11"/>
    </row>
    <row r="100" spans="1:6" ht="16.5" thickBot="1" thickTop="1">
      <c r="A100" s="355"/>
      <c r="B100" s="95"/>
      <c r="C100" s="355"/>
      <c r="D100" s="95"/>
      <c r="E100" s="66"/>
      <c r="F100" s="308"/>
    </row>
    <row r="101" spans="1:6" ht="15.75" thickBot="1">
      <c r="A101" s="100" t="s">
        <v>11</v>
      </c>
      <c r="B101" s="100" t="s">
        <v>5</v>
      </c>
      <c r="C101" s="100" t="s">
        <v>8</v>
      </c>
      <c r="D101" s="100" t="s">
        <v>9</v>
      </c>
      <c r="E101" s="68" t="s">
        <v>10</v>
      </c>
      <c r="F101" s="100" t="s">
        <v>12</v>
      </c>
    </row>
    <row r="102" spans="1:6" ht="15">
      <c r="A102" s="290" t="s">
        <v>3</v>
      </c>
      <c r="B102" s="103" t="s">
        <v>203</v>
      </c>
      <c r="C102" s="102" t="s">
        <v>38</v>
      </c>
      <c r="D102" s="102">
        <v>81</v>
      </c>
      <c r="E102" s="74" t="s">
        <v>579</v>
      </c>
      <c r="F102" s="306">
        <v>50</v>
      </c>
    </row>
    <row r="103" spans="1:6" ht="15">
      <c r="A103" s="355"/>
      <c r="B103" s="95"/>
      <c r="C103" s="355"/>
      <c r="D103" s="95"/>
      <c r="E103" s="66"/>
      <c r="F103" s="308"/>
    </row>
    <row r="104" spans="1:6" ht="15.75" thickBot="1">
      <c r="A104" s="355"/>
      <c r="F104" s="308"/>
    </row>
    <row r="105" spans="1:6" ht="16.5" thickBot="1" thickTop="1">
      <c r="A105" s="357" t="s">
        <v>4</v>
      </c>
      <c r="B105" s="412" t="s">
        <v>76</v>
      </c>
      <c r="C105" s="413"/>
      <c r="D105" s="357" t="s">
        <v>20</v>
      </c>
      <c r="E105" s="358" t="s">
        <v>83</v>
      </c>
      <c r="F105" s="308"/>
    </row>
    <row r="106" spans="1:6" ht="16.5" thickBot="1" thickTop="1">
      <c r="A106" s="355"/>
      <c r="B106" s="95"/>
      <c r="C106" s="355"/>
      <c r="D106" s="95"/>
      <c r="E106" s="66"/>
      <c r="F106" s="308"/>
    </row>
    <row r="107" spans="1:6" ht="15.75" thickBot="1">
      <c r="A107" s="100" t="s">
        <v>11</v>
      </c>
      <c r="B107" s="100" t="s">
        <v>5</v>
      </c>
      <c r="C107" s="100" t="s">
        <v>8</v>
      </c>
      <c r="D107" s="100" t="s">
        <v>9</v>
      </c>
      <c r="E107" s="68" t="s">
        <v>10</v>
      </c>
      <c r="F107" s="100" t="s">
        <v>12</v>
      </c>
    </row>
    <row r="108" spans="1:6" ht="15">
      <c r="A108" s="102"/>
      <c r="B108" s="103"/>
      <c r="C108" s="102"/>
      <c r="D108" s="102"/>
      <c r="E108" s="74"/>
      <c r="F108" s="306"/>
    </row>
    <row r="109" spans="1:6" ht="15">
      <c r="A109" s="355"/>
      <c r="B109" s="109"/>
      <c r="C109" s="108"/>
      <c r="D109" s="109"/>
      <c r="E109" s="70"/>
      <c r="F109" s="312"/>
    </row>
    <row r="110" spans="1:6" ht="15">
      <c r="A110" s="355"/>
      <c r="B110" s="109"/>
      <c r="C110" s="108"/>
      <c r="D110" s="109"/>
      <c r="E110" s="70"/>
      <c r="F110" s="312"/>
    </row>
    <row r="111" spans="1:6" ht="15.75" thickBot="1">
      <c r="A111" s="110"/>
      <c r="B111" s="111"/>
      <c r="C111" s="110"/>
      <c r="D111" s="111"/>
      <c r="E111" s="69"/>
      <c r="F111" s="311"/>
    </row>
    <row r="112" spans="1:6" ht="15.75" thickTop="1">
      <c r="A112" s="108"/>
      <c r="B112" s="109"/>
      <c r="C112" s="108"/>
      <c r="D112" s="109"/>
      <c r="E112" s="70"/>
      <c r="F112" s="312"/>
    </row>
    <row r="113" spans="1:6" ht="15">
      <c r="A113" s="355"/>
      <c r="B113" s="95"/>
      <c r="C113" s="355"/>
      <c r="D113" s="95"/>
      <c r="E113" s="66"/>
      <c r="F113" s="308"/>
    </row>
    <row r="114" spans="1:6" ht="15.75" thickBot="1">
      <c r="A114" s="355"/>
      <c r="B114" s="95"/>
      <c r="C114" s="355"/>
      <c r="D114" s="95"/>
      <c r="E114" s="66"/>
      <c r="F114" s="308"/>
    </row>
    <row r="115" spans="1:6" ht="16.5" thickBot="1" thickTop="1">
      <c r="A115" s="357" t="s">
        <v>4</v>
      </c>
      <c r="B115" s="412" t="s">
        <v>21</v>
      </c>
      <c r="C115" s="413"/>
      <c r="D115" s="357" t="s">
        <v>22</v>
      </c>
      <c r="E115" s="358" t="s">
        <v>40</v>
      </c>
      <c r="F115" s="308"/>
    </row>
    <row r="116" spans="1:6" ht="16.5" thickBot="1" thickTop="1">
      <c r="A116" s="355"/>
      <c r="B116" s="95"/>
      <c r="C116" s="355"/>
      <c r="D116" s="95"/>
      <c r="E116" s="66"/>
      <c r="F116" s="308"/>
    </row>
    <row r="117" spans="1:6" ht="15.75" thickBot="1">
      <c r="A117" s="100" t="s">
        <v>11</v>
      </c>
      <c r="B117" s="100" t="s">
        <v>5</v>
      </c>
      <c r="C117" s="100" t="s">
        <v>8</v>
      </c>
      <c r="D117" s="100" t="s">
        <v>9</v>
      </c>
      <c r="E117" s="68" t="s">
        <v>10</v>
      </c>
      <c r="F117" s="100" t="s">
        <v>12</v>
      </c>
    </row>
    <row r="118" spans="1:6" ht="15">
      <c r="A118" s="102" t="s">
        <v>3</v>
      </c>
      <c r="B118" s="103" t="s">
        <v>229</v>
      </c>
      <c r="C118" s="102" t="s">
        <v>92</v>
      </c>
      <c r="D118" s="102">
        <v>115</v>
      </c>
      <c r="E118" s="74" t="s">
        <v>590</v>
      </c>
      <c r="F118" s="306">
        <v>50</v>
      </c>
    </row>
    <row r="119" spans="1:6" ht="15">
      <c r="A119" s="105" t="s">
        <v>13</v>
      </c>
      <c r="B119" s="106" t="s">
        <v>231</v>
      </c>
      <c r="C119" s="105" t="s">
        <v>24</v>
      </c>
      <c r="D119" s="105">
        <v>59</v>
      </c>
      <c r="E119" s="75" t="s">
        <v>591</v>
      </c>
      <c r="F119" s="307">
        <v>45</v>
      </c>
    </row>
    <row r="120" spans="1:6" ht="15">
      <c r="A120" s="105" t="s">
        <v>17</v>
      </c>
      <c r="B120" s="106" t="s">
        <v>233</v>
      </c>
      <c r="C120" s="105" t="s">
        <v>25</v>
      </c>
      <c r="D120" s="105">
        <v>61</v>
      </c>
      <c r="E120" s="75" t="s">
        <v>592</v>
      </c>
      <c r="F120" s="307">
        <v>42</v>
      </c>
    </row>
    <row r="121" spans="1:6" ht="15">
      <c r="A121" s="105" t="s">
        <v>18</v>
      </c>
      <c r="B121" s="119" t="s">
        <v>439</v>
      </c>
      <c r="C121" s="169" t="s">
        <v>97</v>
      </c>
      <c r="D121" s="33">
        <v>12</v>
      </c>
      <c r="E121" s="335" t="s">
        <v>596</v>
      </c>
      <c r="F121" s="307">
        <v>40</v>
      </c>
    </row>
    <row r="122" spans="1:6" ht="15">
      <c r="A122" s="105" t="s">
        <v>19</v>
      </c>
      <c r="B122" s="106" t="s">
        <v>237</v>
      </c>
      <c r="C122" s="105" t="s">
        <v>27</v>
      </c>
      <c r="D122" s="105">
        <v>49</v>
      </c>
      <c r="E122" s="75" t="s">
        <v>593</v>
      </c>
      <c r="F122" s="307">
        <v>39</v>
      </c>
    </row>
    <row r="123" spans="1:6" ht="15">
      <c r="A123" s="105" t="s">
        <v>50</v>
      </c>
      <c r="B123" s="106" t="s">
        <v>239</v>
      </c>
      <c r="C123" s="105" t="s">
        <v>26</v>
      </c>
      <c r="D123" s="105">
        <v>21</v>
      </c>
      <c r="E123" s="75" t="s">
        <v>594</v>
      </c>
      <c r="F123" s="307">
        <v>38</v>
      </c>
    </row>
    <row r="124" spans="1:6" ht="15">
      <c r="A124" s="105" t="s">
        <v>51</v>
      </c>
      <c r="B124" s="28" t="s">
        <v>500</v>
      </c>
      <c r="C124" s="105" t="s">
        <v>501</v>
      </c>
      <c r="D124" s="33">
        <v>40</v>
      </c>
      <c r="E124" s="75" t="s">
        <v>595</v>
      </c>
      <c r="F124" s="307">
        <v>37</v>
      </c>
    </row>
    <row r="125" spans="1:6" ht="15">
      <c r="A125" s="108"/>
      <c r="B125" s="7"/>
      <c r="C125" s="6"/>
      <c r="D125" s="7"/>
      <c r="E125" s="7"/>
      <c r="F125" s="241"/>
    </row>
    <row r="126" spans="1:6" ht="15.75" thickBot="1">
      <c r="A126" s="355"/>
      <c r="B126" s="95"/>
      <c r="C126" s="355"/>
      <c r="D126" s="95"/>
      <c r="E126" s="66"/>
      <c r="F126" s="308"/>
    </row>
    <row r="127" spans="1:6" ht="16.5" thickBot="1" thickTop="1">
      <c r="A127" s="357" t="s">
        <v>4</v>
      </c>
      <c r="B127" s="359" t="s">
        <v>21</v>
      </c>
      <c r="C127" s="360"/>
      <c r="D127" s="357" t="s">
        <v>22</v>
      </c>
      <c r="E127" s="358" t="s">
        <v>41</v>
      </c>
      <c r="F127" s="308"/>
    </row>
    <row r="128" spans="1:6" ht="16.5" thickBot="1" thickTop="1">
      <c r="A128" s="355"/>
      <c r="B128" s="95"/>
      <c r="C128" s="355"/>
      <c r="D128" s="95"/>
      <c r="E128" s="66"/>
      <c r="F128" s="308"/>
    </row>
    <row r="129" spans="1:6" ht="15.75" thickBot="1">
      <c r="A129" s="100" t="s">
        <v>11</v>
      </c>
      <c r="B129" s="100" t="s">
        <v>5</v>
      </c>
      <c r="C129" s="100" t="s">
        <v>8</v>
      </c>
      <c r="D129" s="100" t="s">
        <v>9</v>
      </c>
      <c r="E129" s="68" t="s">
        <v>10</v>
      </c>
      <c r="F129" s="100" t="s">
        <v>12</v>
      </c>
    </row>
    <row r="130" spans="1:6" ht="15">
      <c r="A130" s="102"/>
      <c r="B130" s="103"/>
      <c r="C130" s="102"/>
      <c r="D130" s="102"/>
      <c r="E130" s="74"/>
      <c r="F130" s="306"/>
    </row>
    <row r="131" spans="1:6" ht="15">
      <c r="A131" s="355"/>
      <c r="B131" s="109"/>
      <c r="C131" s="108"/>
      <c r="D131" s="109"/>
      <c r="E131" s="70"/>
      <c r="F131" s="312"/>
    </row>
    <row r="132" spans="1:6" ht="15">
      <c r="A132" s="355"/>
      <c r="B132" s="109"/>
      <c r="C132" s="108"/>
      <c r="D132" s="109"/>
      <c r="E132" s="70"/>
      <c r="F132" s="312"/>
    </row>
    <row r="133" spans="1:6" ht="15.75" thickBot="1">
      <c r="A133" s="110"/>
      <c r="B133" s="111"/>
      <c r="C133" s="110"/>
      <c r="D133" s="111"/>
      <c r="E133" s="69"/>
      <c r="F133" s="311"/>
    </row>
    <row r="134" spans="1:6" ht="15.75" thickTop="1">
      <c r="A134" s="108"/>
      <c r="B134" s="109"/>
      <c r="C134" s="108"/>
      <c r="D134" s="109"/>
      <c r="E134" s="70"/>
      <c r="F134" s="312"/>
    </row>
    <row r="135" spans="1:6" ht="15">
      <c r="A135" s="355"/>
      <c r="B135" s="95"/>
      <c r="C135" s="355"/>
      <c r="D135" s="95"/>
      <c r="E135" s="66"/>
      <c r="F135" s="308"/>
    </row>
    <row r="136" spans="1:6" ht="15.75" thickBot="1">
      <c r="A136" s="355"/>
      <c r="B136" s="95"/>
      <c r="C136" s="355"/>
      <c r="D136" s="95"/>
      <c r="E136" s="66"/>
      <c r="F136" s="308"/>
    </row>
    <row r="137" spans="1:6" ht="16.5" thickBot="1" thickTop="1">
      <c r="A137" s="357" t="s">
        <v>4</v>
      </c>
      <c r="B137" s="359" t="s">
        <v>28</v>
      </c>
      <c r="C137" s="360"/>
      <c r="D137" s="357" t="s">
        <v>20</v>
      </c>
      <c r="E137" s="358" t="s">
        <v>40</v>
      </c>
      <c r="F137" s="308"/>
    </row>
    <row r="138" spans="1:6" ht="16.5" thickBot="1" thickTop="1">
      <c r="A138" s="355"/>
      <c r="B138" s="95"/>
      <c r="C138" s="355"/>
      <c r="D138" s="95"/>
      <c r="E138" s="66"/>
      <c r="F138" s="308"/>
    </row>
    <row r="139" spans="1:6" ht="15.75" thickBot="1">
      <c r="A139" s="100" t="s">
        <v>11</v>
      </c>
      <c r="B139" s="100" t="s">
        <v>5</v>
      </c>
      <c r="C139" s="100" t="s">
        <v>8</v>
      </c>
      <c r="D139" s="100" t="s">
        <v>9</v>
      </c>
      <c r="E139" s="68" t="s">
        <v>10</v>
      </c>
      <c r="F139" s="100" t="s">
        <v>12</v>
      </c>
    </row>
    <row r="140" spans="1:6" ht="15">
      <c r="A140" s="102" t="s">
        <v>3</v>
      </c>
      <c r="B140" s="103" t="s">
        <v>207</v>
      </c>
      <c r="C140" s="102" t="s">
        <v>23</v>
      </c>
      <c r="D140" s="102">
        <v>60</v>
      </c>
      <c r="E140" s="74" t="s">
        <v>580</v>
      </c>
      <c r="F140" s="306">
        <v>50</v>
      </c>
    </row>
    <row r="141" spans="1:6" ht="15">
      <c r="A141" s="105" t="s">
        <v>13</v>
      </c>
      <c r="B141" s="106" t="s">
        <v>583</v>
      </c>
      <c r="C141" s="105" t="s">
        <v>584</v>
      </c>
      <c r="D141" s="105">
        <v>25</v>
      </c>
      <c r="E141" s="75" t="s">
        <v>581</v>
      </c>
      <c r="F141" s="307">
        <v>45</v>
      </c>
    </row>
    <row r="142" spans="1:6" ht="15">
      <c r="A142" s="105" t="s">
        <v>17</v>
      </c>
      <c r="B142" s="106" t="s">
        <v>432</v>
      </c>
      <c r="C142" s="105" t="s">
        <v>384</v>
      </c>
      <c r="D142" s="105">
        <v>93</v>
      </c>
      <c r="E142" s="75" t="s">
        <v>582</v>
      </c>
      <c r="F142" s="307">
        <v>42</v>
      </c>
    </row>
    <row r="143" spans="1:6" ht="15">
      <c r="A143" s="355"/>
      <c r="B143" s="95"/>
      <c r="C143" s="355"/>
      <c r="D143" s="95"/>
      <c r="E143" s="66"/>
      <c r="F143" s="308"/>
    </row>
    <row r="144" spans="1:6" ht="15.75" thickBot="1">
      <c r="A144" s="355"/>
      <c r="B144" s="95"/>
      <c r="C144" s="355"/>
      <c r="D144" s="95"/>
      <c r="E144" s="66"/>
      <c r="F144" s="308"/>
    </row>
    <row r="145" spans="1:6" ht="16.5" thickBot="1" thickTop="1">
      <c r="A145" s="357" t="s">
        <v>4</v>
      </c>
      <c r="B145" s="359" t="s">
        <v>28</v>
      </c>
      <c r="C145" s="360"/>
      <c r="D145" s="357" t="s">
        <v>20</v>
      </c>
      <c r="E145" s="358" t="s">
        <v>41</v>
      </c>
      <c r="F145" s="308"/>
    </row>
    <row r="146" spans="1:6" ht="16.5" thickBot="1" thickTop="1">
      <c r="A146" s="355"/>
      <c r="B146" s="95"/>
      <c r="C146" s="355"/>
      <c r="D146" s="95"/>
      <c r="E146" s="66"/>
      <c r="F146" s="308"/>
    </row>
    <row r="147" spans="1:6" ht="15.75" thickBot="1">
      <c r="A147" s="100" t="s">
        <v>11</v>
      </c>
      <c r="B147" s="100" t="s">
        <v>5</v>
      </c>
      <c r="C147" s="100" t="s">
        <v>8</v>
      </c>
      <c r="D147" s="100" t="s">
        <v>9</v>
      </c>
      <c r="E147" s="68" t="s">
        <v>10</v>
      </c>
      <c r="F147" s="100" t="s">
        <v>12</v>
      </c>
    </row>
    <row r="148" spans="1:6" ht="15">
      <c r="A148" s="105" t="s">
        <v>3</v>
      </c>
      <c r="B148" s="29" t="s">
        <v>219</v>
      </c>
      <c r="C148" s="31" t="s">
        <v>30</v>
      </c>
      <c r="D148" s="31">
        <v>96</v>
      </c>
      <c r="E148" s="334" t="s">
        <v>586</v>
      </c>
      <c r="F148" s="322">
        <v>50</v>
      </c>
    </row>
    <row r="149" spans="1:6" ht="15">
      <c r="A149" s="323" t="s">
        <v>13</v>
      </c>
      <c r="B149" s="119" t="s">
        <v>221</v>
      </c>
      <c r="C149" s="105" t="s">
        <v>222</v>
      </c>
      <c r="D149" s="105">
        <v>84</v>
      </c>
      <c r="E149" s="75" t="s">
        <v>587</v>
      </c>
      <c r="F149" s="313">
        <v>45</v>
      </c>
    </row>
    <row r="150" spans="1:6" ht="15">
      <c r="A150" s="323" t="s">
        <v>17</v>
      </c>
      <c r="B150" s="324" t="s">
        <v>224</v>
      </c>
      <c r="C150" s="323" t="s">
        <v>97</v>
      </c>
      <c r="D150" s="323">
        <v>63</v>
      </c>
      <c r="E150" s="325" t="s">
        <v>588</v>
      </c>
      <c r="F150" s="313">
        <v>42</v>
      </c>
    </row>
    <row r="151" spans="1:6" ht="15">
      <c r="A151" s="323" t="s">
        <v>18</v>
      </c>
      <c r="B151" s="324" t="s">
        <v>585</v>
      </c>
      <c r="C151" s="323" t="s">
        <v>97</v>
      </c>
      <c r="D151" s="323">
        <v>82</v>
      </c>
      <c r="E151" s="325" t="s">
        <v>589</v>
      </c>
      <c r="F151" s="313">
        <v>40</v>
      </c>
    </row>
    <row r="152" spans="1:6" ht="15">
      <c r="A152" s="355"/>
      <c r="B152" s="109"/>
      <c r="C152" s="108"/>
      <c r="D152" s="109"/>
      <c r="E152" s="70"/>
      <c r="F152" s="312"/>
    </row>
    <row r="153" spans="1:6" ht="15">
      <c r="A153" s="355"/>
      <c r="B153" s="109"/>
      <c r="C153" s="108"/>
      <c r="D153" s="109"/>
      <c r="E153" s="70"/>
      <c r="F153" s="312"/>
    </row>
    <row r="154" spans="1:6" ht="15.75" thickBot="1">
      <c r="A154" s="127"/>
      <c r="B154" s="128"/>
      <c r="C154" s="127"/>
      <c r="D154" s="128"/>
      <c r="E154" s="73"/>
      <c r="F154" s="326"/>
    </row>
    <row r="155" spans="1:6" ht="16.5" thickBot="1" thickTop="1">
      <c r="A155" s="355"/>
      <c r="B155" s="95"/>
      <c r="C155" s="355"/>
      <c r="D155" s="95"/>
      <c r="E155" s="66"/>
      <c r="F155" s="308"/>
    </row>
    <row r="156" spans="1:6" ht="16.5" thickBot="1">
      <c r="A156" s="130" t="s">
        <v>42</v>
      </c>
      <c r="B156" s="131"/>
      <c r="C156" s="130">
        <f>SUM(C157:C158)</f>
        <v>50</v>
      </c>
      <c r="D156" s="95"/>
      <c r="E156" s="66"/>
      <c r="F156" s="308"/>
    </row>
    <row r="157" spans="1:6" ht="15.75" thickBot="1">
      <c r="A157" s="355"/>
      <c r="B157" s="132" t="s">
        <v>43</v>
      </c>
      <c r="C157" s="133">
        <f>COUNT(F140:G142,F118:F124,F102,F82:F86,F56:F64,F29:F36,F10:F13)</f>
        <v>37</v>
      </c>
      <c r="D157" s="95"/>
      <c r="E157" s="66"/>
      <c r="F157" s="308"/>
    </row>
    <row r="158" spans="1:6" ht="15.75" thickBot="1">
      <c r="A158" s="355"/>
      <c r="B158" s="132" t="s">
        <v>44</v>
      </c>
      <c r="C158" s="133">
        <f>COUNT(F148:G151,F108,F92:F92,F70:G72,F42:G46)</f>
        <v>13</v>
      </c>
      <c r="D158" s="95"/>
      <c r="E158" s="66"/>
      <c r="F158" s="308"/>
    </row>
    <row r="159" ht="15">
      <c r="F159" s="77"/>
    </row>
  </sheetData>
  <sheetProtection password="D80B" sheet="1" selectLockedCells="1"/>
  <mergeCells count="12">
    <mergeCell ref="B67:C67"/>
    <mergeCell ref="B79:C79"/>
    <mergeCell ref="B89:C89"/>
    <mergeCell ref="B99:C99"/>
    <mergeCell ref="B105:C105"/>
    <mergeCell ref="B115:C115"/>
    <mergeCell ref="B39:C39"/>
    <mergeCell ref="A3:F3"/>
    <mergeCell ref="B7:C7"/>
    <mergeCell ref="B16:C16"/>
    <mergeCell ref="B26:C26"/>
    <mergeCell ref="B53:C53"/>
  </mergeCells>
  <printOptions/>
  <pageMargins left="0.7" right="0.7" top="0.75" bottom="0.75" header="0.3" footer="0.3"/>
  <pageSetup horizontalDpi="600" verticalDpi="600" orientation="portrait" paperSize="9" r:id="rId1"/>
  <headerFooter>
    <oddHeader>&amp;C&amp;F</oddHeader>
    <oddFooter>&amp;CStranica &amp;P</oddFooter>
  </headerFooter>
  <rowBreaks count="2" manualBreakCount="2">
    <brk id="95" max="255" man="1"/>
    <brk id="1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Brankica</dc:subject>
  <dc:creator>Brankica Škrnjug</dc:creator>
  <cp:keywords/>
  <dc:description/>
  <cp:lastModifiedBy>Markec</cp:lastModifiedBy>
  <cp:lastPrinted>2012-06-05T22:04:50Z</cp:lastPrinted>
  <dcterms:created xsi:type="dcterms:W3CDTF">2011-04-26T18:00:15Z</dcterms:created>
  <dcterms:modified xsi:type="dcterms:W3CDTF">2012-06-05T22:32:57Z</dcterms:modified>
  <cp:category/>
  <cp:version/>
  <cp:contentType/>
  <cp:contentStatus/>
</cp:coreProperties>
</file>